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7680" activeTab="1"/>
  </bookViews>
  <sheets>
    <sheet name="Dev Budget" sheetId="1" r:id="rId1"/>
    <sheet name="ProForma" sheetId="2" r:id="rId2"/>
    <sheet name="Cash on Cash" sheetId="3" r:id="rId3"/>
  </sheets>
  <definedNames>
    <definedName name="_xlnm.Print_Area" localSheetId="1">'ProForma'!$A$1:$U$61</definedName>
    <definedName name="_xlnm.Print_Titles" localSheetId="1">'ProForma'!$A:$A</definedName>
  </definedNames>
  <calcPr fullCalcOnLoad="1"/>
</workbook>
</file>

<file path=xl/sharedStrings.xml><?xml version="1.0" encoding="utf-8"?>
<sst xmlns="http://schemas.openxmlformats.org/spreadsheetml/2006/main" count="175" uniqueCount="161">
  <si>
    <t>USES</t>
  </si>
  <si>
    <t>HOME</t>
  </si>
  <si>
    <t>TOTAL</t>
  </si>
  <si>
    <t>Land</t>
  </si>
  <si>
    <t>Rehabilitation</t>
  </si>
  <si>
    <t>Contingency</t>
  </si>
  <si>
    <t>Furnishing &amp; Equip</t>
  </si>
  <si>
    <t>Appraisal</t>
  </si>
  <si>
    <t>Market Study</t>
  </si>
  <si>
    <t>Tax Credit Fees</t>
  </si>
  <si>
    <t>Cost Certification</t>
  </si>
  <si>
    <t>Syndication</t>
  </si>
  <si>
    <t>Developer Fee</t>
  </si>
  <si>
    <t>ASSUMPTIONS:</t>
  </si>
  <si>
    <t>Acquisition Costs</t>
  </si>
  <si>
    <t>Existing Structures</t>
  </si>
  <si>
    <t>Other</t>
  </si>
  <si>
    <t>Site Work</t>
  </si>
  <si>
    <t>Site work (not in constr contract)</t>
  </si>
  <si>
    <t>Construction/Rehab Costs</t>
  </si>
  <si>
    <t>Site work</t>
  </si>
  <si>
    <t>Architectural/Engineering Fees</t>
  </si>
  <si>
    <t>Architect fee - design</t>
  </si>
  <si>
    <t>Architect fee - Supervision</t>
  </si>
  <si>
    <t>Consultant or Proc agent</t>
  </si>
  <si>
    <t>Engineering fees</t>
  </si>
  <si>
    <t>Other Owner Soft Costs</t>
  </si>
  <si>
    <t>Building permits</t>
  </si>
  <si>
    <t>Title &amp; Recording</t>
  </si>
  <si>
    <t>Interim Costs</t>
  </si>
  <si>
    <t>Construction Insurance</t>
  </si>
  <si>
    <t>Construction Interest</t>
  </si>
  <si>
    <t>Construction RE taxes</t>
  </si>
  <si>
    <t>Construction loan fees</t>
  </si>
  <si>
    <t>Construction utilities</t>
  </si>
  <si>
    <t>Tenant Relocation</t>
  </si>
  <si>
    <t>DEVELOPMENT BUDGET / SOURCES &amp; USES</t>
  </si>
  <si>
    <t>OPERATING BUDGET / PRO FORMA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</si>
  <si>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</si>
  <si>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</si>
  <si>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</si>
  <si>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</si>
  <si>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</si>
  <si>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</si>
  <si>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</si>
  <si>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</si>
  <si>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</si>
  <si>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</si>
  <si>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</si>
  <si>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</si>
  <si>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</si>
  <si>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</si>
  <si>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</si>
  <si>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</si>
  <si>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REVENUES</t>
  </si>
  <si>
    <t xml:space="preserve">  + Residential Gross Rent Potential</t>
  </si>
  <si>
    <t xml:space="preserve">  - Residential Vacancies</t>
  </si>
  <si>
    <t xml:space="preserve">  + Commercial Gross Rent Potential</t>
  </si>
  <si>
    <t xml:space="preserve">  - Commercial Vacancies</t>
  </si>
  <si>
    <t>Net Rental Income</t>
  </si>
  <si>
    <t xml:space="preserve">  + Other Income (Laundry)</t>
  </si>
  <si>
    <t xml:space="preserve">  + Interest Income</t>
  </si>
  <si>
    <t>Effective Gross Income</t>
  </si>
  <si>
    <t>EXPENSES</t>
  </si>
  <si>
    <t xml:space="preserve">   Management Fees</t>
  </si>
  <si>
    <t xml:space="preserve">   Administration</t>
  </si>
  <si>
    <t xml:space="preserve">     Accounting</t>
  </si>
  <si>
    <t xml:space="preserve">     Legal</t>
  </si>
  <si>
    <t xml:space="preserve">     Office Supplies/Postage</t>
  </si>
  <si>
    <t xml:space="preserve">     Telephone</t>
  </si>
  <si>
    <t xml:space="preserve">     Compliance Monitoring Fees</t>
  </si>
  <si>
    <t xml:space="preserve">     Parking</t>
  </si>
  <si>
    <t xml:space="preserve">     Bad Debts</t>
  </si>
  <si>
    <t xml:space="preserve">     Replacement Reserves</t>
  </si>
  <si>
    <t xml:space="preserve">   Maintenance</t>
  </si>
  <si>
    <t xml:space="preserve">     Elevator</t>
  </si>
  <si>
    <t xml:space="preserve">     Exterminating</t>
  </si>
  <si>
    <t xml:space="preserve">     Grounds/Snow Removal</t>
  </si>
  <si>
    <t xml:space="preserve">     Maintenance &amp; Operation</t>
  </si>
  <si>
    <t xml:space="preserve">   Utilities</t>
  </si>
  <si>
    <t xml:space="preserve">     Electric &amp; Gas</t>
  </si>
  <si>
    <t xml:space="preserve">     Water, Sewer &amp; Garbage</t>
  </si>
  <si>
    <t xml:space="preserve">   Fixed Expenses</t>
  </si>
  <si>
    <t xml:space="preserve">     Real Estate Taxes</t>
  </si>
  <si>
    <t xml:space="preserve">     Insurance</t>
  </si>
  <si>
    <t>Total Operating Expenses</t>
  </si>
  <si>
    <t>Net Annual Operating Income</t>
  </si>
  <si>
    <t xml:space="preserve">  - 1st Mort. Annual Debt Service P &amp; I</t>
  </si>
  <si>
    <t>Annual Cash Flow</t>
  </si>
  <si>
    <t>less Graver Commercial Expenses</t>
  </si>
  <si>
    <t>Year End Operating Cash</t>
  </si>
  <si>
    <t>Debt Coverage Ratio</t>
  </si>
  <si>
    <t>Value of Tax Exemptions</t>
  </si>
  <si>
    <t>Revenue Escalator</t>
  </si>
  <si>
    <t>Management Fees</t>
  </si>
  <si>
    <t>Expense Escalator</t>
  </si>
  <si>
    <t>Legal</t>
  </si>
  <si>
    <t>CASH ON CASH ANALYSIS</t>
  </si>
  <si>
    <t>Cost (total development cost)</t>
  </si>
  <si>
    <t>Less: 1st loan</t>
  </si>
  <si>
    <t>Less: 2nd loan</t>
  </si>
  <si>
    <t>Less: 3rd loan</t>
  </si>
  <si>
    <t>Less: 4th loan</t>
  </si>
  <si>
    <t>Rate</t>
  </si>
  <si>
    <t>Yrs</t>
  </si>
  <si>
    <t>Amt</t>
  </si>
  <si>
    <t>Cash (equity) required:</t>
  </si>
  <si>
    <t>Step 1: Determine Annual Net Operating Income</t>
  </si>
  <si>
    <t>Gross Rental Income</t>
  </si>
  <si>
    <t>Less: Vacancy</t>
  </si>
  <si>
    <t>Effective Gross Income (EGI)</t>
  </si>
  <si>
    <t>Less: Replacement Reserves</t>
  </si>
  <si>
    <t>Less: Operating Expenses</t>
  </si>
  <si>
    <t>Less: Existing Annual Debt service</t>
  </si>
  <si>
    <t>Net Operating Income (NOI)</t>
  </si>
  <si>
    <t>Step 2: Compute Cash on Cash Return</t>
  </si>
  <si>
    <t>NOI</t>
  </si>
  <si>
    <t>Net Operating Income</t>
  </si>
  <si>
    <t>Annual Debt Service: Loan 1</t>
  </si>
  <si>
    <t>Annual Debt Service: Loan 2</t>
  </si>
  <si>
    <t>Annual Debt Service: Loan 3</t>
  </si>
  <si>
    <t>Annual Debt Service: Loan 4</t>
  </si>
  <si>
    <t>Cash Flow</t>
  </si>
  <si>
    <t>Equity Contribution</t>
  </si>
  <si>
    <t>Step 3: Profit Analysis</t>
  </si>
  <si>
    <t>Other Income</t>
  </si>
  <si>
    <t>Cash on cash return (cash flow:equity)</t>
  </si>
  <si>
    <t>Total Development Cost</t>
  </si>
  <si>
    <t>Annual Profit (cash flow:TDC)</t>
  </si>
  <si>
    <t>Step 4: Debt Coverage Ratio</t>
  </si>
  <si>
    <t>Annual Debt Service</t>
  </si>
  <si>
    <t>DCR</t>
  </si>
  <si>
    <t>Year 17</t>
  </si>
  <si>
    <t>Year 18</t>
  </si>
  <si>
    <t>Year 19</t>
  </si>
  <si>
    <t>Year 20</t>
  </si>
  <si>
    <t xml:space="preserve">  + Other Income (Operating Subsidy)</t>
  </si>
  <si>
    <t>New Construction</t>
  </si>
  <si>
    <t>Project Reserves</t>
  </si>
  <si>
    <t>DEVELOPMENT SOURCES</t>
  </si>
  <si>
    <t>Permanent Financing Costs</t>
  </si>
  <si>
    <t>Other Information:</t>
  </si>
  <si>
    <t>Low-Income Targeting:</t>
  </si>
  <si>
    <t>Vacancy Rate</t>
  </si>
  <si>
    <t xml:space="preserve"> Of  Gross Rent Potential</t>
  </si>
  <si>
    <t xml:space="preserve">  - 2nd Mortgage Annual Debt Service</t>
  </si>
  <si>
    <t>Placed-In-Service date is approx.:</t>
  </si>
  <si>
    <t>per unit per year</t>
  </si>
  <si>
    <t>Replacement Reserve:</t>
  </si>
  <si>
    <t>0 bedroom</t>
  </si>
  <si>
    <t>1 bedroom</t>
  </si>
  <si>
    <t>2 bedroom</t>
  </si>
  <si>
    <t>3 bedroom</t>
  </si>
  <si>
    <t># units</t>
  </si>
  <si>
    <t>Rent</t>
  </si>
  <si>
    <t xml:space="preserve">4 bedroom </t>
  </si>
  <si>
    <t>Units serving households &lt;=30% AMI</t>
  </si>
  <si>
    <t>Units serving households 31-50% AMI</t>
  </si>
  <si>
    <t>Units serving households 51-60% AMI</t>
  </si>
  <si>
    <t>Units serving households 61-80% AMI</t>
  </si>
  <si>
    <t>Notes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</si>
</sst>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0" fillId="0" borderId="0" xfId="44" applyNumberFormat="1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44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1" fillId="0" borderId="0" xfId="44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44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2" fontId="1" fillId="0" borderId="0" xfId="44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5" fontId="1" fillId="0" borderId="10" xfId="44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172" fontId="0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4" applyNumberFormat="1" applyFont="1" applyAlignment="1">
      <alignment horizontal="right"/>
    </xf>
    <xf numFmtId="2" fontId="1" fillId="0" borderId="0" xfId="44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42" fontId="1" fillId="0" borderId="20" xfId="0" applyNumberFormat="1" applyFont="1" applyBorder="1" applyAlignment="1">
      <alignment horizontal="center"/>
    </xf>
    <xf numFmtId="42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left" indent="2"/>
    </xf>
    <xf numFmtId="42" fontId="1" fillId="0" borderId="20" xfId="0" applyNumberFormat="1" applyFont="1" applyBorder="1" applyAlignment="1">
      <alignment/>
    </xf>
    <xf numFmtId="42" fontId="1" fillId="0" borderId="21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0" fontId="4" fillId="0" borderId="19" xfId="0" applyFont="1" applyBorder="1" applyAlignment="1">
      <alignment/>
    </xf>
    <xf numFmtId="0" fontId="4" fillId="0" borderId="22" xfId="0" applyFont="1" applyBorder="1" applyAlignment="1">
      <alignment/>
    </xf>
    <xf numFmtId="42" fontId="1" fillId="0" borderId="23" xfId="0" applyNumberFormat="1" applyFont="1" applyBorder="1" applyAlignment="1">
      <alignment/>
    </xf>
    <xf numFmtId="42" fontId="1" fillId="0" borderId="24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33" borderId="25" xfId="0" applyFont="1" applyFill="1" applyBorder="1" applyAlignment="1">
      <alignment horizontal="centerContinuous" vertical="justify"/>
    </xf>
    <xf numFmtId="0" fontId="1" fillId="33" borderId="25" xfId="0" applyFont="1" applyFill="1" applyBorder="1" applyAlignment="1">
      <alignment horizontal="centerContinuous" vertical="justify"/>
    </xf>
    <xf numFmtId="0" fontId="1" fillId="33" borderId="26" xfId="0" applyFont="1" applyFill="1" applyBorder="1" applyAlignment="1">
      <alignment horizontal="centerContinuous" vertical="justify"/>
    </xf>
    <xf numFmtId="9" fontId="1" fillId="34" borderId="11" xfId="57" applyFont="1" applyFill="1" applyBorder="1" applyAlignment="1">
      <alignment/>
    </xf>
    <xf numFmtId="9" fontId="1" fillId="34" borderId="11" xfId="57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65" fontId="1" fillId="34" borderId="11" xfId="44" applyNumberFormat="1" applyFont="1" applyFill="1" applyBorder="1" applyAlignment="1">
      <alignment/>
    </xf>
    <xf numFmtId="0" fontId="0" fillId="34" borderId="0" xfId="0" applyFill="1" applyAlignment="1">
      <alignment/>
    </xf>
    <xf numFmtId="165" fontId="0" fillId="34" borderId="0" xfId="44" applyNumberFormat="1" applyFont="1" applyFill="1" applyAlignment="1">
      <alignment/>
    </xf>
    <xf numFmtId="0" fontId="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G51" sqref="G51"/>
    </sheetView>
  </sheetViews>
  <sheetFormatPr defaultColWidth="9.140625" defaultRowHeight="12.75"/>
  <cols>
    <col min="1" max="1" width="28.57421875" style="0" customWidth="1"/>
    <col min="2" max="2" width="10.8515625" style="0" customWidth="1"/>
    <col min="3" max="3" width="11.00390625" style="0" customWidth="1"/>
    <col min="4" max="4" width="11.28125" style="0" customWidth="1"/>
    <col min="5" max="5" width="13.28125" style="0" customWidth="1"/>
    <col min="6" max="6" width="12.140625" style="0" customWidth="1"/>
    <col min="7" max="7" width="10.421875" style="0" customWidth="1"/>
    <col min="8" max="8" width="11.140625" style="0" customWidth="1"/>
    <col min="9" max="9" width="11.57421875" style="0" customWidth="1"/>
    <col min="10" max="10" width="15.28125" style="0" customWidth="1"/>
    <col min="12" max="12" width="9.7109375" style="0" bestFit="1" customWidth="1"/>
  </cols>
  <sheetData>
    <row r="1" ht="15.75">
      <c r="A1" s="55" t="s">
        <v>36</v>
      </c>
    </row>
    <row r="2" ht="9" customHeight="1" thickBot="1"/>
    <row r="3" spans="1:10" s="8" customFormat="1" ht="12" thickTop="1">
      <c r="A3" s="32"/>
      <c r="B3" s="56" t="s">
        <v>139</v>
      </c>
      <c r="C3" s="56"/>
      <c r="D3" s="56"/>
      <c r="E3" s="57"/>
      <c r="F3" s="57"/>
      <c r="G3" s="57"/>
      <c r="H3" s="57"/>
      <c r="I3" s="57"/>
      <c r="J3" s="58"/>
    </row>
    <row r="4" spans="1:10" s="8" customFormat="1" ht="11.25">
      <c r="A4" s="33"/>
      <c r="B4" s="34"/>
      <c r="C4" s="34"/>
      <c r="D4" s="34"/>
      <c r="E4" s="35"/>
      <c r="F4" s="35"/>
      <c r="G4" s="34"/>
      <c r="H4" s="34"/>
      <c r="I4" s="34"/>
      <c r="J4" s="36"/>
    </row>
    <row r="5" spans="1:10" s="8" customFormat="1" ht="11.25">
      <c r="A5" s="37" t="s">
        <v>0</v>
      </c>
      <c r="B5" s="38" t="s">
        <v>1</v>
      </c>
      <c r="C5" s="38"/>
      <c r="D5" s="38"/>
      <c r="E5" s="38"/>
      <c r="F5" s="38"/>
      <c r="G5" s="38"/>
      <c r="H5" s="38"/>
      <c r="I5" s="38"/>
      <c r="J5" s="39" t="s">
        <v>2</v>
      </c>
    </row>
    <row r="6" spans="1:10" s="8" customFormat="1" ht="11.25">
      <c r="A6" s="40" t="s">
        <v>14</v>
      </c>
      <c r="B6" s="41"/>
      <c r="C6" s="42"/>
      <c r="D6" s="42"/>
      <c r="E6" s="42"/>
      <c r="F6" s="42"/>
      <c r="G6" s="42"/>
      <c r="H6" s="42"/>
      <c r="I6" s="43"/>
      <c r="J6" s="44"/>
    </row>
    <row r="7" spans="1:10" s="8" customFormat="1" ht="11.25">
      <c r="A7" s="45" t="s">
        <v>3</v>
      </c>
      <c r="B7" s="46"/>
      <c r="C7" s="46"/>
      <c r="D7" s="46"/>
      <c r="E7" s="46"/>
      <c r="F7" s="46"/>
      <c r="G7" s="46"/>
      <c r="H7" s="46"/>
      <c r="I7" s="46"/>
      <c r="J7" s="47">
        <f aca="true" t="shared" si="0" ref="J7:J34">SUM(B7:I7)</f>
        <v>0</v>
      </c>
    </row>
    <row r="8" spans="1:10" s="8" customFormat="1" ht="11.25">
      <c r="A8" s="45" t="s">
        <v>15</v>
      </c>
      <c r="B8" s="46"/>
      <c r="C8" s="46"/>
      <c r="D8" s="46"/>
      <c r="E8" s="46"/>
      <c r="F8" s="46"/>
      <c r="G8" s="46"/>
      <c r="H8" s="46"/>
      <c r="I8" s="46"/>
      <c r="J8" s="47">
        <f t="shared" si="0"/>
        <v>0</v>
      </c>
    </row>
    <row r="9" spans="1:10" s="8" customFormat="1" ht="11.25">
      <c r="A9" s="45" t="s">
        <v>16</v>
      </c>
      <c r="B9" s="41"/>
      <c r="C9" s="42"/>
      <c r="D9" s="42"/>
      <c r="E9" s="42"/>
      <c r="F9" s="42"/>
      <c r="G9" s="42"/>
      <c r="H9" s="42"/>
      <c r="I9" s="43"/>
      <c r="J9" s="47">
        <f t="shared" si="0"/>
        <v>0</v>
      </c>
    </row>
    <row r="10" spans="1:10" s="8" customFormat="1" ht="11.25">
      <c r="A10" s="40" t="s">
        <v>17</v>
      </c>
      <c r="B10" s="41"/>
      <c r="C10" s="42"/>
      <c r="D10" s="42"/>
      <c r="E10" s="42"/>
      <c r="F10" s="42"/>
      <c r="G10" s="42"/>
      <c r="H10" s="42"/>
      <c r="I10" s="43"/>
      <c r="J10" s="47">
        <f t="shared" si="0"/>
        <v>0</v>
      </c>
    </row>
    <row r="11" spans="1:10" s="8" customFormat="1" ht="11.25">
      <c r="A11" s="45" t="s">
        <v>18</v>
      </c>
      <c r="B11" s="41"/>
      <c r="C11" s="42"/>
      <c r="D11" s="42"/>
      <c r="E11" s="42"/>
      <c r="F11" s="42"/>
      <c r="G11" s="42"/>
      <c r="H11" s="42"/>
      <c r="I11" s="43"/>
      <c r="J11" s="47">
        <f t="shared" si="0"/>
        <v>0</v>
      </c>
    </row>
    <row r="12" spans="1:10" s="8" customFormat="1" ht="11.25">
      <c r="A12" s="45" t="s">
        <v>16</v>
      </c>
      <c r="B12" s="41"/>
      <c r="C12" s="42"/>
      <c r="D12" s="42"/>
      <c r="E12" s="42"/>
      <c r="F12" s="42"/>
      <c r="G12" s="42"/>
      <c r="H12" s="42"/>
      <c r="I12" s="43"/>
      <c r="J12" s="47">
        <f t="shared" si="0"/>
        <v>0</v>
      </c>
    </row>
    <row r="13" spans="1:10" s="8" customFormat="1" ht="11.25">
      <c r="A13" s="40" t="s">
        <v>19</v>
      </c>
      <c r="B13" s="41"/>
      <c r="C13" s="42"/>
      <c r="D13" s="42"/>
      <c r="E13" s="42"/>
      <c r="F13" s="42"/>
      <c r="G13" s="42"/>
      <c r="H13" s="42"/>
      <c r="I13" s="43"/>
      <c r="J13" s="47">
        <f t="shared" si="0"/>
        <v>0</v>
      </c>
    </row>
    <row r="14" spans="1:10" s="8" customFormat="1" ht="11.25">
      <c r="A14" s="45" t="s">
        <v>20</v>
      </c>
      <c r="B14" s="41"/>
      <c r="C14" s="42"/>
      <c r="D14" s="42"/>
      <c r="E14" s="42"/>
      <c r="F14" s="42"/>
      <c r="G14" s="42"/>
      <c r="H14" s="42"/>
      <c r="I14" s="43"/>
      <c r="J14" s="47">
        <f t="shared" si="0"/>
        <v>0</v>
      </c>
    </row>
    <row r="15" spans="1:12" s="8" customFormat="1" ht="11.25">
      <c r="A15" s="45" t="s">
        <v>4</v>
      </c>
      <c r="B15" s="41"/>
      <c r="C15" s="42"/>
      <c r="D15" s="42"/>
      <c r="E15" s="42"/>
      <c r="F15" s="42"/>
      <c r="G15" s="42"/>
      <c r="H15" s="42"/>
      <c r="I15" s="43"/>
      <c r="J15" s="47">
        <f t="shared" si="0"/>
        <v>0</v>
      </c>
      <c r="L15" s="48"/>
    </row>
    <row r="16" spans="1:10" s="8" customFormat="1" ht="11.25">
      <c r="A16" s="45" t="s">
        <v>137</v>
      </c>
      <c r="B16" s="46"/>
      <c r="C16" s="46"/>
      <c r="D16" s="46"/>
      <c r="E16" s="46"/>
      <c r="F16" s="46"/>
      <c r="G16" s="46"/>
      <c r="H16" s="46"/>
      <c r="I16" s="46"/>
      <c r="J16" s="47">
        <f t="shared" si="0"/>
        <v>0</v>
      </c>
    </row>
    <row r="17" spans="1:10" s="8" customFormat="1" ht="11.25">
      <c r="A17" s="45" t="s">
        <v>5</v>
      </c>
      <c r="B17" s="46"/>
      <c r="C17" s="46"/>
      <c r="D17" s="46"/>
      <c r="E17" s="46"/>
      <c r="F17" s="46"/>
      <c r="G17" s="46"/>
      <c r="H17" s="46"/>
      <c r="I17" s="46"/>
      <c r="J17" s="47">
        <f t="shared" si="0"/>
        <v>0</v>
      </c>
    </row>
    <row r="18" spans="1:10" s="8" customFormat="1" ht="11.25">
      <c r="A18" s="40" t="s">
        <v>21</v>
      </c>
      <c r="B18" s="46"/>
      <c r="C18" s="46"/>
      <c r="D18" s="46"/>
      <c r="E18" s="46"/>
      <c r="F18" s="46"/>
      <c r="G18" s="46"/>
      <c r="H18" s="46"/>
      <c r="I18" s="46"/>
      <c r="J18" s="47">
        <f t="shared" si="0"/>
        <v>0</v>
      </c>
    </row>
    <row r="19" spans="1:10" s="8" customFormat="1" ht="11.25">
      <c r="A19" s="45" t="s">
        <v>22</v>
      </c>
      <c r="B19" s="46"/>
      <c r="C19" s="46"/>
      <c r="D19" s="46"/>
      <c r="E19" s="46"/>
      <c r="F19" s="46"/>
      <c r="G19" s="46"/>
      <c r="H19" s="46"/>
      <c r="I19" s="46"/>
      <c r="J19" s="47">
        <f t="shared" si="0"/>
        <v>0</v>
      </c>
    </row>
    <row r="20" spans="1:10" s="8" customFormat="1" ht="11.25">
      <c r="A20" s="45" t="s">
        <v>23</v>
      </c>
      <c r="B20" s="46"/>
      <c r="C20" s="46"/>
      <c r="D20" s="46"/>
      <c r="E20" s="46"/>
      <c r="F20" s="46"/>
      <c r="G20" s="46"/>
      <c r="H20" s="46"/>
      <c r="I20" s="46"/>
      <c r="J20" s="47">
        <f t="shared" si="0"/>
        <v>0</v>
      </c>
    </row>
    <row r="21" spans="1:10" s="8" customFormat="1" ht="11.25">
      <c r="A21" s="45" t="s">
        <v>24</v>
      </c>
      <c r="B21" s="46"/>
      <c r="C21" s="46"/>
      <c r="D21" s="46"/>
      <c r="E21" s="46"/>
      <c r="F21" s="46"/>
      <c r="G21" s="46"/>
      <c r="H21" s="46"/>
      <c r="I21" s="46"/>
      <c r="J21" s="47">
        <f t="shared" si="0"/>
        <v>0</v>
      </c>
    </row>
    <row r="22" spans="1:10" s="8" customFormat="1" ht="11.25">
      <c r="A22" s="45" t="s">
        <v>25</v>
      </c>
      <c r="B22" s="46"/>
      <c r="C22" s="46"/>
      <c r="D22" s="46"/>
      <c r="E22" s="46"/>
      <c r="F22" s="46"/>
      <c r="G22" s="46"/>
      <c r="H22" s="46"/>
      <c r="I22" s="46"/>
      <c r="J22" s="47">
        <f t="shared" si="0"/>
        <v>0</v>
      </c>
    </row>
    <row r="23" spans="1:10" s="8" customFormat="1" ht="11.25">
      <c r="A23" s="45" t="s">
        <v>16</v>
      </c>
      <c r="B23" s="46"/>
      <c r="C23" s="46"/>
      <c r="D23" s="46"/>
      <c r="E23" s="46"/>
      <c r="F23" s="46"/>
      <c r="G23" s="46"/>
      <c r="H23" s="46"/>
      <c r="I23" s="46"/>
      <c r="J23" s="47">
        <f t="shared" si="0"/>
        <v>0</v>
      </c>
    </row>
    <row r="24" spans="1:10" s="8" customFormat="1" ht="11.25">
      <c r="A24" s="40" t="s">
        <v>26</v>
      </c>
      <c r="B24" s="46"/>
      <c r="C24" s="46"/>
      <c r="D24" s="46"/>
      <c r="E24" s="46"/>
      <c r="F24" s="46"/>
      <c r="G24" s="46"/>
      <c r="H24" s="46"/>
      <c r="I24" s="46"/>
      <c r="J24" s="47">
        <f t="shared" si="0"/>
        <v>0</v>
      </c>
    </row>
    <row r="25" spans="1:10" s="8" customFormat="1" ht="11.25">
      <c r="A25" s="45" t="s">
        <v>27</v>
      </c>
      <c r="B25" s="46"/>
      <c r="C25" s="46"/>
      <c r="D25" s="46"/>
      <c r="E25" s="46"/>
      <c r="F25" s="46"/>
      <c r="G25" s="46"/>
      <c r="H25" s="46"/>
      <c r="I25" s="46"/>
      <c r="J25" s="47">
        <f t="shared" si="0"/>
        <v>0</v>
      </c>
    </row>
    <row r="26" spans="1:10" s="8" customFormat="1" ht="11.25">
      <c r="A26" s="45" t="s">
        <v>96</v>
      </c>
      <c r="B26" s="46"/>
      <c r="C26" s="46"/>
      <c r="D26" s="46"/>
      <c r="E26" s="46"/>
      <c r="F26" s="46"/>
      <c r="G26" s="46"/>
      <c r="H26" s="46"/>
      <c r="I26" s="46"/>
      <c r="J26" s="47">
        <f t="shared" si="0"/>
        <v>0</v>
      </c>
    </row>
    <row r="27" spans="1:10" s="8" customFormat="1" ht="11.25">
      <c r="A27" s="45" t="s">
        <v>28</v>
      </c>
      <c r="B27" s="46"/>
      <c r="C27" s="46"/>
      <c r="D27" s="46"/>
      <c r="E27" s="46"/>
      <c r="F27" s="46"/>
      <c r="G27" s="46"/>
      <c r="H27" s="46"/>
      <c r="I27" s="46"/>
      <c r="J27" s="47">
        <f t="shared" si="0"/>
        <v>0</v>
      </c>
    </row>
    <row r="28" spans="1:10" s="8" customFormat="1" ht="11.25">
      <c r="A28" s="45" t="s">
        <v>7</v>
      </c>
      <c r="B28" s="46"/>
      <c r="C28" s="46"/>
      <c r="D28" s="46"/>
      <c r="E28" s="46"/>
      <c r="F28" s="46"/>
      <c r="G28" s="46"/>
      <c r="H28" s="46"/>
      <c r="I28" s="46"/>
      <c r="J28" s="47">
        <f t="shared" si="0"/>
        <v>0</v>
      </c>
    </row>
    <row r="29" spans="1:10" s="8" customFormat="1" ht="11.25">
      <c r="A29" s="45" t="s">
        <v>8</v>
      </c>
      <c r="B29" s="46"/>
      <c r="C29" s="46"/>
      <c r="D29" s="46"/>
      <c r="E29" s="46"/>
      <c r="F29" s="46"/>
      <c r="G29" s="46"/>
      <c r="H29" s="46"/>
      <c r="I29" s="46"/>
      <c r="J29" s="47">
        <f t="shared" si="0"/>
        <v>0</v>
      </c>
    </row>
    <row r="30" spans="1:10" s="8" customFormat="1" ht="11.25">
      <c r="A30" s="45" t="s">
        <v>9</v>
      </c>
      <c r="B30" s="46"/>
      <c r="C30" s="46"/>
      <c r="D30" s="46"/>
      <c r="E30" s="46"/>
      <c r="F30" s="46"/>
      <c r="G30" s="46"/>
      <c r="H30" s="46"/>
      <c r="I30" s="46"/>
      <c r="J30" s="47">
        <f t="shared" si="0"/>
        <v>0</v>
      </c>
    </row>
    <row r="31" spans="1:10" s="8" customFormat="1" ht="11.25">
      <c r="A31" s="45" t="s">
        <v>10</v>
      </c>
      <c r="B31" s="46"/>
      <c r="C31" s="46"/>
      <c r="D31" s="46"/>
      <c r="E31" s="46"/>
      <c r="F31" s="46"/>
      <c r="G31" s="46"/>
      <c r="H31" s="46"/>
      <c r="I31" s="46"/>
      <c r="J31" s="47">
        <f t="shared" si="0"/>
        <v>0</v>
      </c>
    </row>
    <row r="32" spans="1:10" s="8" customFormat="1" ht="11.25">
      <c r="A32" s="45" t="s">
        <v>11</v>
      </c>
      <c r="B32" s="46"/>
      <c r="C32" s="46"/>
      <c r="D32" s="46"/>
      <c r="E32" s="46"/>
      <c r="F32" s="46"/>
      <c r="G32" s="46"/>
      <c r="H32" s="46"/>
      <c r="I32" s="46"/>
      <c r="J32" s="47">
        <f t="shared" si="0"/>
        <v>0</v>
      </c>
    </row>
    <row r="33" spans="1:10" s="8" customFormat="1" ht="11.25">
      <c r="A33" s="45" t="s">
        <v>16</v>
      </c>
      <c r="B33" s="46"/>
      <c r="C33" s="46"/>
      <c r="D33" s="46"/>
      <c r="E33" s="46"/>
      <c r="F33" s="46"/>
      <c r="G33" s="46"/>
      <c r="H33" s="46"/>
      <c r="I33" s="46"/>
      <c r="J33" s="47">
        <f t="shared" si="0"/>
        <v>0</v>
      </c>
    </row>
    <row r="34" spans="1:10" s="8" customFormat="1" ht="11.25">
      <c r="A34" s="40" t="s">
        <v>29</v>
      </c>
      <c r="B34" s="46"/>
      <c r="C34" s="46"/>
      <c r="D34" s="46"/>
      <c r="E34" s="46"/>
      <c r="F34" s="46"/>
      <c r="G34" s="46"/>
      <c r="H34" s="46"/>
      <c r="I34" s="46"/>
      <c r="J34" s="47">
        <f t="shared" si="0"/>
        <v>0</v>
      </c>
    </row>
    <row r="35" spans="1:10" s="8" customFormat="1" ht="11.25">
      <c r="A35" s="45" t="s">
        <v>30</v>
      </c>
      <c r="B35" s="46"/>
      <c r="C35" s="46"/>
      <c r="D35" s="46"/>
      <c r="E35" s="46"/>
      <c r="F35" s="46"/>
      <c r="G35" s="46"/>
      <c r="H35" s="46"/>
      <c r="I35" s="46"/>
      <c r="J35" s="47">
        <f aca="true" t="shared" si="1" ref="J35:J40">SUM(B35:I35)</f>
        <v>0</v>
      </c>
    </row>
    <row r="36" spans="1:10" s="8" customFormat="1" ht="11.25">
      <c r="A36" s="45" t="s">
        <v>31</v>
      </c>
      <c r="B36" s="46"/>
      <c r="C36" s="46"/>
      <c r="D36" s="46"/>
      <c r="E36" s="46"/>
      <c r="F36" s="46"/>
      <c r="G36" s="46"/>
      <c r="H36" s="46"/>
      <c r="I36" s="46"/>
      <c r="J36" s="47">
        <f t="shared" si="1"/>
        <v>0</v>
      </c>
    </row>
    <row r="37" spans="1:10" s="8" customFormat="1" ht="11.25">
      <c r="A37" s="45" t="s">
        <v>32</v>
      </c>
      <c r="B37" s="46"/>
      <c r="C37" s="46"/>
      <c r="D37" s="46"/>
      <c r="E37" s="46"/>
      <c r="F37" s="46"/>
      <c r="G37" s="46"/>
      <c r="H37" s="46"/>
      <c r="I37" s="46"/>
      <c r="J37" s="47">
        <f t="shared" si="1"/>
        <v>0</v>
      </c>
    </row>
    <row r="38" spans="1:10" s="8" customFormat="1" ht="11.25">
      <c r="A38" s="45" t="s">
        <v>34</v>
      </c>
      <c r="B38" s="46"/>
      <c r="C38" s="46"/>
      <c r="D38" s="46"/>
      <c r="E38" s="46"/>
      <c r="F38" s="46"/>
      <c r="G38" s="46"/>
      <c r="H38" s="46"/>
      <c r="I38" s="46"/>
      <c r="J38" s="47">
        <f t="shared" si="1"/>
        <v>0</v>
      </c>
    </row>
    <row r="39" spans="1:10" s="8" customFormat="1" ht="11.25">
      <c r="A39" s="45" t="s">
        <v>33</v>
      </c>
      <c r="B39" s="46"/>
      <c r="C39" s="46"/>
      <c r="D39" s="46"/>
      <c r="E39" s="46"/>
      <c r="F39" s="46"/>
      <c r="G39" s="46"/>
      <c r="H39" s="46"/>
      <c r="I39" s="46"/>
      <c r="J39" s="47">
        <f t="shared" si="1"/>
        <v>0</v>
      </c>
    </row>
    <row r="40" spans="1:10" s="8" customFormat="1" ht="12" customHeight="1">
      <c r="A40" s="49" t="s">
        <v>35</v>
      </c>
      <c r="B40" s="46"/>
      <c r="C40" s="46"/>
      <c r="D40" s="46"/>
      <c r="E40" s="46"/>
      <c r="F40" s="46"/>
      <c r="G40" s="46"/>
      <c r="H40" s="46"/>
      <c r="I40" s="46"/>
      <c r="J40" s="47">
        <f t="shared" si="1"/>
        <v>0</v>
      </c>
    </row>
    <row r="41" spans="1:10" s="8" customFormat="1" ht="12" customHeight="1">
      <c r="A41" s="49" t="s">
        <v>16</v>
      </c>
      <c r="B41" s="46"/>
      <c r="C41" s="46"/>
      <c r="D41" s="46"/>
      <c r="E41" s="46"/>
      <c r="F41" s="46"/>
      <c r="G41" s="46"/>
      <c r="H41" s="46"/>
      <c r="I41" s="46"/>
      <c r="J41" s="47">
        <f>SUM(B41:I41)</f>
        <v>0</v>
      </c>
    </row>
    <row r="42" spans="1:10" s="8" customFormat="1" ht="12" customHeight="1">
      <c r="A42" s="45" t="s">
        <v>6</v>
      </c>
      <c r="B42" s="46"/>
      <c r="C42" s="46"/>
      <c r="D42" s="46"/>
      <c r="E42" s="46"/>
      <c r="F42" s="46"/>
      <c r="G42" s="46"/>
      <c r="H42" s="46"/>
      <c r="I42" s="46"/>
      <c r="J42" s="47">
        <f>SUM(B42:I42)</f>
        <v>0</v>
      </c>
    </row>
    <row r="43" spans="1:10" s="8" customFormat="1" ht="12" customHeight="1">
      <c r="A43" s="45" t="s">
        <v>138</v>
      </c>
      <c r="B43" s="46"/>
      <c r="C43" s="46"/>
      <c r="D43" s="46"/>
      <c r="E43" s="46"/>
      <c r="F43" s="46"/>
      <c r="G43" s="46"/>
      <c r="H43" s="46"/>
      <c r="I43" s="46"/>
      <c r="J43" s="47">
        <f>SUM(B43:I43)</f>
        <v>0</v>
      </c>
    </row>
    <row r="44" spans="1:10" s="8" customFormat="1" ht="12" customHeight="1">
      <c r="A44" s="45" t="s">
        <v>140</v>
      </c>
      <c r="B44" s="46"/>
      <c r="C44" s="46"/>
      <c r="D44" s="46"/>
      <c r="E44" s="46"/>
      <c r="F44" s="46"/>
      <c r="G44" s="46"/>
      <c r="H44" s="46"/>
      <c r="I44" s="46"/>
      <c r="J44" s="47">
        <f>SUM(B44:I44)</f>
        <v>0</v>
      </c>
    </row>
    <row r="45" spans="1:10" s="8" customFormat="1" ht="12" customHeight="1">
      <c r="A45" s="45" t="s">
        <v>12</v>
      </c>
      <c r="B45" s="46"/>
      <c r="C45" s="46"/>
      <c r="D45" s="46"/>
      <c r="E45" s="46"/>
      <c r="F45" s="46"/>
      <c r="G45" s="46"/>
      <c r="H45" s="46"/>
      <c r="I45" s="46"/>
      <c r="J45" s="47">
        <f>SUM(B45:I45)</f>
        <v>0</v>
      </c>
    </row>
    <row r="46" spans="1:10" s="8" customFormat="1" ht="12" thickBot="1">
      <c r="A46" s="50" t="s">
        <v>2</v>
      </c>
      <c r="B46" s="51">
        <f aca="true" t="shared" si="2" ref="B46:J46">SUM(B7:B45)</f>
        <v>0</v>
      </c>
      <c r="C46" s="51">
        <f t="shared" si="2"/>
        <v>0</v>
      </c>
      <c r="D46" s="51">
        <f t="shared" si="2"/>
        <v>0</v>
      </c>
      <c r="E46" s="51">
        <f t="shared" si="2"/>
        <v>0</v>
      </c>
      <c r="F46" s="51">
        <f t="shared" si="2"/>
        <v>0</v>
      </c>
      <c r="G46" s="51">
        <f t="shared" si="2"/>
        <v>0</v>
      </c>
      <c r="H46" s="51">
        <f t="shared" si="2"/>
        <v>0</v>
      </c>
      <c r="I46" s="51">
        <f t="shared" si="2"/>
        <v>0</v>
      </c>
      <c r="J46" s="52">
        <f t="shared" si="2"/>
        <v>0</v>
      </c>
    </row>
    <row r="47" spans="2:10" s="8" customFormat="1" ht="12" thickTop="1">
      <c r="B47" s="48"/>
      <c r="C47" s="48"/>
      <c r="D47" s="48"/>
      <c r="E47" s="48"/>
      <c r="F47" s="48"/>
      <c r="G47" s="48"/>
      <c r="H47" s="48"/>
      <c r="I47" s="48"/>
      <c r="J47" s="48"/>
    </row>
    <row r="48" spans="1:5" s="8" customFormat="1" ht="11.25">
      <c r="A48" s="53" t="s">
        <v>13</v>
      </c>
      <c r="B48" s="17"/>
      <c r="C48" s="17"/>
      <c r="D48" s="17"/>
      <c r="E48" s="17"/>
    </row>
    <row r="49" s="8" customFormat="1" ht="11.25">
      <c r="D49" s="54"/>
    </row>
    <row r="50" spans="1:4" s="8" customFormat="1" ht="11.25">
      <c r="A50" s="54"/>
      <c r="D50" s="54"/>
    </row>
    <row r="51" s="8" customFormat="1" ht="11.25"/>
    <row r="52" s="8" customFormat="1" ht="11.25"/>
  </sheetData>
  <sheetProtection/>
  <printOptions/>
  <pageMargins left="0.33" right="0.18" top="0.34" bottom="0.31" header="0.17" footer="0.16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6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8.7109375" style="0" customWidth="1"/>
    <col min="2" max="2" width="13.28125" style="3" customWidth="1"/>
    <col min="3" max="3" width="12.421875" style="3" customWidth="1"/>
    <col min="4" max="4" width="11.140625" style="3" customWidth="1"/>
    <col min="5" max="5" width="10.57421875" style="3" customWidth="1"/>
    <col min="6" max="6" width="9.57421875" style="3" customWidth="1"/>
    <col min="7" max="7" width="10.140625" style="3" customWidth="1"/>
    <col min="8" max="8" width="9.421875" style="3" customWidth="1"/>
    <col min="9" max="9" width="10.140625" style="3" customWidth="1"/>
    <col min="10" max="11" width="9.8515625" style="3" customWidth="1"/>
    <col min="12" max="12" width="9.57421875" style="3" customWidth="1"/>
    <col min="13" max="13" width="10.00390625" style="3" customWidth="1"/>
    <col min="14" max="14" width="9.8515625" style="3" customWidth="1"/>
    <col min="15" max="15" width="9.140625" style="3" customWidth="1"/>
    <col min="16" max="16" width="9.8515625" style="3" customWidth="1"/>
    <col min="17" max="17" width="9.7109375" style="3" customWidth="1"/>
    <col min="18" max="18" width="8.7109375" style="3" customWidth="1"/>
    <col min="19" max="19" width="9.8515625" style="3" customWidth="1"/>
    <col min="20" max="20" width="9.57421875" style="3" customWidth="1"/>
    <col min="21" max="21" width="10.140625" style="3" customWidth="1"/>
    <col min="22" max="24" width="9.140625" style="3" customWidth="1"/>
  </cols>
  <sheetData>
    <row r="1" ht="18">
      <c r="A1" s="2" t="s">
        <v>37</v>
      </c>
    </row>
    <row r="2" spans="2:24" s="8" customFormat="1" ht="11.2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2:24" s="8" customFormat="1" ht="6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2:24" s="10" customFormat="1" ht="11.25">
      <c r="B4" s="11" t="s">
        <v>38</v>
      </c>
      <c r="C4" s="11" t="s">
        <v>39</v>
      </c>
      <c r="D4" s="11" t="s">
        <v>40</v>
      </c>
      <c r="E4" s="11" t="s">
        <v>41</v>
      </c>
      <c r="F4" s="11" t="s">
        <v>42</v>
      </c>
      <c r="G4" s="11" t="s">
        <v>43</v>
      </c>
      <c r="H4" s="11" t="s">
        <v>44</v>
      </c>
      <c r="I4" s="11" t="s">
        <v>45</v>
      </c>
      <c r="J4" s="11" t="s">
        <v>46</v>
      </c>
      <c r="K4" s="11" t="s">
        <v>47</v>
      </c>
      <c r="L4" s="11" t="s">
        <v>48</v>
      </c>
      <c r="M4" s="11" t="s">
        <v>49</v>
      </c>
      <c r="N4" s="11" t="s">
        <v>50</v>
      </c>
      <c r="O4" s="11" t="s">
        <v>51</v>
      </c>
      <c r="P4" s="11" t="s">
        <v>52</v>
      </c>
      <c r="Q4" s="11" t="s">
        <v>53</v>
      </c>
      <c r="R4" s="11" t="s">
        <v>132</v>
      </c>
      <c r="S4" s="11" t="s">
        <v>133</v>
      </c>
      <c r="T4" s="11" t="s">
        <v>134</v>
      </c>
      <c r="U4" s="11" t="s">
        <v>135</v>
      </c>
      <c r="V4" s="11"/>
      <c r="W4" s="11"/>
      <c r="X4" s="11"/>
    </row>
    <row r="5" spans="2:25" s="12" customFormat="1" ht="11.25">
      <c r="B5" s="13">
        <v>2017</v>
      </c>
      <c r="C5" s="13">
        <v>2018</v>
      </c>
      <c r="D5" s="13">
        <v>2019</v>
      </c>
      <c r="E5" s="13">
        <v>2020</v>
      </c>
      <c r="F5" s="13">
        <v>2021</v>
      </c>
      <c r="G5" s="13">
        <v>2022</v>
      </c>
      <c r="H5" s="13">
        <v>2023</v>
      </c>
      <c r="I5" s="13">
        <v>2024</v>
      </c>
      <c r="J5" s="13">
        <v>2025</v>
      </c>
      <c r="K5" s="13">
        <v>2026</v>
      </c>
      <c r="L5" s="13">
        <v>2027</v>
      </c>
      <c r="M5" s="13">
        <v>2028</v>
      </c>
      <c r="N5" s="13">
        <v>2029</v>
      </c>
      <c r="O5" s="13">
        <v>2030</v>
      </c>
      <c r="P5" s="13">
        <v>2031</v>
      </c>
      <c r="Q5" s="13">
        <v>2032</v>
      </c>
      <c r="R5" s="13">
        <v>2033</v>
      </c>
      <c r="S5" s="13">
        <v>2034</v>
      </c>
      <c r="T5" s="13">
        <v>2035</v>
      </c>
      <c r="U5" s="13">
        <v>2036</v>
      </c>
      <c r="V5" s="13"/>
      <c r="W5" s="13"/>
      <c r="X5" s="13"/>
      <c r="Y5" s="14"/>
    </row>
    <row r="6" spans="1:24" s="8" customFormat="1" ht="11.25">
      <c r="A6" s="6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8" customFormat="1" ht="11.25">
      <c r="A7" s="8" t="s">
        <v>55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8" customFormat="1" ht="11.25">
      <c r="A8" s="8" t="s">
        <v>56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s="8" customFormat="1" ht="11.25">
      <c r="A9" s="8" t="s">
        <v>57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s="8" customFormat="1" ht="11.25">
      <c r="A10" s="8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s="8" customFormat="1" ht="11.25">
      <c r="A11" s="8" t="s">
        <v>59</v>
      </c>
      <c r="B11" s="9">
        <f>+B7-B8+B9-B10</f>
        <v>0</v>
      </c>
      <c r="C11" s="9">
        <f aca="true" t="shared" si="0" ref="C11:U11">+C7-C8+C9-C10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9"/>
      <c r="W11" s="9"/>
      <c r="X11" s="9"/>
    </row>
    <row r="12" spans="1:24" s="8" customFormat="1" ht="11.25">
      <c r="A12" s="8" t="s">
        <v>60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8" customFormat="1" ht="11.25">
      <c r="A13" s="8" t="s">
        <v>136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s="17" customFormat="1" ht="11.25">
      <c r="A14" s="17" t="s">
        <v>61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s="8" customFormat="1" ht="11.25">
      <c r="A15" s="7" t="s">
        <v>62</v>
      </c>
      <c r="B15" s="9">
        <f>B7-B8+B9-B10+B12+B13+B14</f>
        <v>0</v>
      </c>
      <c r="C15" s="9">
        <f aca="true" t="shared" si="1" ref="C15:U15">C7-C8+C9-C10+C12+C13+C14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1"/>
        <v>0</v>
      </c>
      <c r="U15" s="9">
        <f t="shared" si="1"/>
        <v>0</v>
      </c>
      <c r="V15" s="9"/>
      <c r="W15" s="9"/>
      <c r="X15" s="9"/>
    </row>
    <row r="16" spans="2:24" s="8" customFormat="1" ht="11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s="8" customFormat="1" ht="11.25">
      <c r="A17" s="6" t="s">
        <v>63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8" customFormat="1" ht="11.25">
      <c r="A18" s="8" t="s">
        <v>64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8" customFormat="1" ht="11.25">
      <c r="A19" s="8" t="s">
        <v>65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8" customFormat="1" ht="11.25">
      <c r="A20" s="8" t="s">
        <v>66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8" customFormat="1" ht="11.25">
      <c r="A21" s="8" t="s">
        <v>67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8" customFormat="1" ht="11.25">
      <c r="A22" s="8" t="s">
        <v>68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8" customFormat="1" ht="11.25">
      <c r="A23" s="8" t="s">
        <v>69</v>
      </c>
      <c r="V23" s="9"/>
      <c r="W23" s="9"/>
      <c r="X23" s="9"/>
    </row>
    <row r="24" spans="1:24" s="8" customFormat="1" ht="11.25">
      <c r="A24" s="8" t="s">
        <v>70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8" customFormat="1" ht="11.25">
      <c r="A25" s="8" t="s">
        <v>71</v>
      </c>
      <c r="V25" s="9"/>
      <c r="W25" s="9"/>
      <c r="X25" s="9"/>
    </row>
    <row r="26" spans="1:24" s="8" customFormat="1" ht="11.25">
      <c r="A26" s="8" t="s">
        <v>72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8" customFormat="1" ht="11.25">
      <c r="A27" s="8" t="s">
        <v>73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8" customFormat="1" ht="11.25">
      <c r="A28" s="8" t="s">
        <v>74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8" customFormat="1" ht="11.25">
      <c r="A29" s="8" t="s">
        <v>75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8" customFormat="1" ht="11.25">
      <c r="A30" s="8" t="s">
        <v>76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8" customFormat="1" ht="11.25">
      <c r="A31" s="8" t="s">
        <v>77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8" customFormat="1" ht="11.25">
      <c r="A32" s="8" t="s">
        <v>78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8" customFormat="1" ht="11.25">
      <c r="A33" s="8" t="s">
        <v>79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8" customFormat="1" ht="11.25">
      <c r="A34" s="8" t="s">
        <v>80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8" customFormat="1" ht="11.25">
      <c r="A35" s="8" t="s">
        <v>81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8" customFormat="1" ht="11.25">
      <c r="A36" s="8" t="s">
        <v>82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s="8" customFormat="1" ht="11.25">
      <c r="A37" s="8" t="s">
        <v>83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s="17" customFormat="1" ht="11.25">
      <c r="A38" s="17" t="s">
        <v>84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s="8" customFormat="1" ht="11.25">
      <c r="A39" s="7" t="s">
        <v>85</v>
      </c>
      <c r="B39" s="9">
        <f>SUM(B18:B38)</f>
        <v>0</v>
      </c>
      <c r="C39" s="9">
        <f aca="true" t="shared" si="2" ref="C39:U39">SUM(C18:C38)</f>
        <v>0</v>
      </c>
      <c r="D39" s="9">
        <f t="shared" si="2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9">
        <f t="shared" si="2"/>
        <v>0</v>
      </c>
      <c r="K39" s="9">
        <f t="shared" si="2"/>
        <v>0</v>
      </c>
      <c r="L39" s="9">
        <f t="shared" si="2"/>
        <v>0</v>
      </c>
      <c r="M39" s="9">
        <f t="shared" si="2"/>
        <v>0</v>
      </c>
      <c r="N39" s="9">
        <f t="shared" si="2"/>
        <v>0</v>
      </c>
      <c r="O39" s="9">
        <f t="shared" si="2"/>
        <v>0</v>
      </c>
      <c r="P39" s="9">
        <f t="shared" si="2"/>
        <v>0</v>
      </c>
      <c r="Q39" s="9">
        <f t="shared" si="2"/>
        <v>0</v>
      </c>
      <c r="R39" s="9">
        <f t="shared" si="2"/>
        <v>0</v>
      </c>
      <c r="S39" s="9">
        <f t="shared" si="2"/>
        <v>0</v>
      </c>
      <c r="T39" s="9">
        <f t="shared" si="2"/>
        <v>0</v>
      </c>
      <c r="U39" s="9">
        <f t="shared" si="2"/>
        <v>0</v>
      </c>
      <c r="V39" s="9"/>
      <c r="W39" s="9"/>
      <c r="X39" s="9"/>
    </row>
    <row r="40" spans="2:24" s="8" customFormat="1" ht="11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s="8" customFormat="1" ht="11.25">
      <c r="A41" s="7" t="s">
        <v>86</v>
      </c>
      <c r="B41" s="9">
        <f>+B15-B39</f>
        <v>0</v>
      </c>
      <c r="C41" s="9">
        <f aca="true" t="shared" si="3" ref="C41:U41">+C15-C39</f>
        <v>0</v>
      </c>
      <c r="D41" s="9">
        <f t="shared" si="3"/>
        <v>0</v>
      </c>
      <c r="E41" s="9">
        <f t="shared" si="3"/>
        <v>0</v>
      </c>
      <c r="F41" s="9">
        <f t="shared" si="3"/>
        <v>0</v>
      </c>
      <c r="G41" s="9">
        <f t="shared" si="3"/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9">
        <f t="shared" si="3"/>
        <v>0</v>
      </c>
      <c r="L41" s="9">
        <f t="shared" si="3"/>
        <v>0</v>
      </c>
      <c r="M41" s="9">
        <f t="shared" si="3"/>
        <v>0</v>
      </c>
      <c r="N41" s="9">
        <f t="shared" si="3"/>
        <v>0</v>
      </c>
      <c r="O41" s="9">
        <f t="shared" si="3"/>
        <v>0</v>
      </c>
      <c r="P41" s="9">
        <f t="shared" si="3"/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3"/>
        <v>0</v>
      </c>
      <c r="U41" s="9">
        <f t="shared" si="3"/>
        <v>0</v>
      </c>
      <c r="V41" s="9"/>
      <c r="W41" s="9"/>
      <c r="X41" s="9"/>
    </row>
    <row r="42" spans="1:24" s="8" customFormat="1" ht="11.25">
      <c r="A42" s="8" t="s">
        <v>87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s="8" customFormat="1" ht="11.25">
      <c r="A43" s="8" t="s">
        <v>145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s="8" customFormat="1" ht="11.25">
      <c r="A44" s="7" t="s">
        <v>88</v>
      </c>
      <c r="B44" s="9">
        <f>+B41-B42-B43</f>
        <v>0</v>
      </c>
      <c r="C44" s="9">
        <f aca="true" t="shared" si="4" ref="C44:U44">+C41-C42-C43</f>
        <v>0</v>
      </c>
      <c r="D44" s="9">
        <f t="shared" si="4"/>
        <v>0</v>
      </c>
      <c r="E44" s="9">
        <f t="shared" si="4"/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9">
        <f t="shared" si="4"/>
        <v>0</v>
      </c>
      <c r="L44" s="9">
        <f t="shared" si="4"/>
        <v>0</v>
      </c>
      <c r="M44" s="9">
        <f t="shared" si="4"/>
        <v>0</v>
      </c>
      <c r="N44" s="9">
        <f t="shared" si="4"/>
        <v>0</v>
      </c>
      <c r="O44" s="9">
        <f t="shared" si="4"/>
        <v>0</v>
      </c>
      <c r="P44" s="9">
        <f t="shared" si="4"/>
        <v>0</v>
      </c>
      <c r="Q44" s="9">
        <f t="shared" si="4"/>
        <v>0</v>
      </c>
      <c r="R44" s="9">
        <f t="shared" si="4"/>
        <v>0</v>
      </c>
      <c r="S44" s="9">
        <f t="shared" si="4"/>
        <v>0</v>
      </c>
      <c r="T44" s="9">
        <f t="shared" si="4"/>
        <v>0</v>
      </c>
      <c r="U44" s="9">
        <f t="shared" si="4"/>
        <v>0</v>
      </c>
      <c r="V44" s="9"/>
      <c r="W44" s="9"/>
      <c r="X44" s="9"/>
    </row>
    <row r="45" spans="1:24" s="8" customFormat="1" ht="11.25" hidden="1">
      <c r="A45" s="8" t="s">
        <v>89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s="8" customFormat="1" ht="11.25" hidden="1">
      <c r="A46" s="8" t="s">
        <v>90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4" s="8" customFormat="1" ht="11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43" s="8" customFormat="1" ht="11.25">
      <c r="A48" s="7" t="s">
        <v>91</v>
      </c>
      <c r="B48" s="26" t="e">
        <f>+B41/(B42+B43)</f>
        <v>#DIV/0!</v>
      </c>
      <c r="C48" s="26" t="e">
        <f aca="true" t="shared" si="5" ref="C48:U48">+C41/(C42+C43)</f>
        <v>#DIV/0!</v>
      </c>
      <c r="D48" s="26" t="e">
        <f t="shared" si="5"/>
        <v>#DIV/0!</v>
      </c>
      <c r="E48" s="26" t="e">
        <f t="shared" si="5"/>
        <v>#DIV/0!</v>
      </c>
      <c r="F48" s="26" t="e">
        <f t="shared" si="5"/>
        <v>#DIV/0!</v>
      </c>
      <c r="G48" s="26" t="e">
        <f t="shared" si="5"/>
        <v>#DIV/0!</v>
      </c>
      <c r="H48" s="26" t="e">
        <f t="shared" si="5"/>
        <v>#DIV/0!</v>
      </c>
      <c r="I48" s="26" t="e">
        <f t="shared" si="5"/>
        <v>#DIV/0!</v>
      </c>
      <c r="J48" s="26" t="e">
        <f t="shared" si="5"/>
        <v>#DIV/0!</v>
      </c>
      <c r="K48" s="26" t="e">
        <f t="shared" si="5"/>
        <v>#DIV/0!</v>
      </c>
      <c r="L48" s="26" t="e">
        <f t="shared" si="5"/>
        <v>#DIV/0!</v>
      </c>
      <c r="M48" s="26" t="e">
        <f t="shared" si="5"/>
        <v>#DIV/0!</v>
      </c>
      <c r="N48" s="26" t="e">
        <f t="shared" si="5"/>
        <v>#DIV/0!</v>
      </c>
      <c r="O48" s="26" t="e">
        <f t="shared" si="5"/>
        <v>#DIV/0!</v>
      </c>
      <c r="P48" s="26" t="e">
        <f t="shared" si="5"/>
        <v>#DIV/0!</v>
      </c>
      <c r="Q48" s="26" t="e">
        <f t="shared" si="5"/>
        <v>#DIV/0!</v>
      </c>
      <c r="R48" s="26" t="e">
        <f t="shared" si="5"/>
        <v>#DIV/0!</v>
      </c>
      <c r="S48" s="26" t="e">
        <f t="shared" si="5"/>
        <v>#DIV/0!</v>
      </c>
      <c r="T48" s="26" t="e">
        <f t="shared" si="5"/>
        <v>#DIV/0!</v>
      </c>
      <c r="U48" s="26" t="e">
        <f t="shared" si="5"/>
        <v>#DIV/0!</v>
      </c>
      <c r="V48" s="15"/>
      <c r="W48" s="15"/>
      <c r="X48" s="1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  <row r="49" spans="2:43" s="8" customFormat="1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</row>
    <row r="50" spans="1:24" s="8" customFormat="1" ht="11.25">
      <c r="A50" s="8" t="s">
        <v>92</v>
      </c>
      <c r="B50" s="9">
        <v>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2:24" s="8" customFormat="1" ht="11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2:24" s="8" customFormat="1" ht="11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s="8" customFormat="1" ht="11.25">
      <c r="A53" s="7" t="s">
        <v>13</v>
      </c>
      <c r="B53" s="27"/>
      <c r="C53" s="27"/>
      <c r="D53" s="27"/>
      <c r="E53" s="29" t="s">
        <v>141</v>
      </c>
      <c r="F53" s="30"/>
      <c r="G53" s="27"/>
      <c r="I53" s="29" t="s">
        <v>142</v>
      </c>
      <c r="J53" s="30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s="8" customFormat="1" ht="11.25">
      <c r="A54" s="31" t="s">
        <v>143</v>
      </c>
      <c r="B54" s="59"/>
      <c r="C54" s="28"/>
      <c r="D54" s="28"/>
      <c r="E54" s="17"/>
      <c r="F54" s="64" t="s">
        <v>153</v>
      </c>
      <c r="G54" s="64" t="s">
        <v>154</v>
      </c>
      <c r="I54" s="17"/>
      <c r="J54" s="17"/>
      <c r="K54" s="17"/>
      <c r="L54" s="64" t="s">
        <v>153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8" customFormat="1" ht="11.25">
      <c r="A55" s="31" t="s">
        <v>93</v>
      </c>
      <c r="B55" s="59"/>
      <c r="C55" s="28"/>
      <c r="D55" s="28"/>
      <c r="E55" s="28" t="s">
        <v>149</v>
      </c>
      <c r="F55" s="62"/>
      <c r="G55" s="61"/>
      <c r="I55" s="28" t="s">
        <v>156</v>
      </c>
      <c r="J55" s="30"/>
      <c r="K55" s="9"/>
      <c r="L55" s="65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8" customFormat="1" ht="11.25">
      <c r="A56" s="31" t="s">
        <v>94</v>
      </c>
      <c r="B56" s="60"/>
      <c r="C56" s="28" t="s">
        <v>144</v>
      </c>
      <c r="D56" s="28"/>
      <c r="E56" s="28" t="s">
        <v>150</v>
      </c>
      <c r="F56" s="62"/>
      <c r="G56" s="61"/>
      <c r="I56" s="28" t="s">
        <v>157</v>
      </c>
      <c r="J56" s="30"/>
      <c r="K56" s="9"/>
      <c r="L56" s="65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s="8" customFormat="1" ht="11.25">
      <c r="A57" s="31" t="s">
        <v>95</v>
      </c>
      <c r="B57" s="59"/>
      <c r="C57" s="28"/>
      <c r="D57" s="28"/>
      <c r="E57" s="28" t="s">
        <v>151</v>
      </c>
      <c r="F57" s="62"/>
      <c r="G57" s="61"/>
      <c r="I57" s="28" t="s">
        <v>158</v>
      </c>
      <c r="J57" s="28"/>
      <c r="K57" s="9"/>
      <c r="L57" s="65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s="8" customFormat="1" ht="11.25">
      <c r="A58" s="30"/>
      <c r="B58" s="28"/>
      <c r="C58" s="28"/>
      <c r="D58" s="28"/>
      <c r="E58" s="30" t="s">
        <v>152</v>
      </c>
      <c r="F58" s="62"/>
      <c r="G58" s="61"/>
      <c r="H58" s="28"/>
      <c r="I58" s="28" t="s">
        <v>159</v>
      </c>
      <c r="J58" s="28"/>
      <c r="K58" s="9"/>
      <c r="L58" s="65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s="8" customFormat="1" ht="11.25">
      <c r="A59" s="30" t="s">
        <v>146</v>
      </c>
      <c r="B59" s="61"/>
      <c r="C59" s="28"/>
      <c r="D59" s="28"/>
      <c r="E59" s="28" t="s">
        <v>155</v>
      </c>
      <c r="F59" s="63"/>
      <c r="G59" s="61"/>
      <c r="H59" s="28"/>
      <c r="I59" s="28"/>
      <c r="J59" s="28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s="8" customFormat="1" ht="11.25">
      <c r="A60" s="30" t="s">
        <v>148</v>
      </c>
      <c r="B60" s="61"/>
      <c r="C60" s="28" t="s">
        <v>147</v>
      </c>
      <c r="D60" s="28"/>
      <c r="E60" s="28"/>
      <c r="F60" s="30"/>
      <c r="G60" s="28"/>
      <c r="H60" s="28"/>
      <c r="I60" s="28"/>
      <c r="J60" s="2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s="8" customFormat="1" ht="11.25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2:24" s="8" customFormat="1" ht="11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2:24" s="8" customFormat="1" ht="11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2:24" s="8" customFormat="1" ht="11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2:24" s="8" customFormat="1" ht="11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2:24" s="8" customFormat="1" ht="11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2:24" s="8" customFormat="1" ht="11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2:24" s="8" customFormat="1" ht="11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2:24" s="8" customFormat="1" ht="11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2:24" s="8" customFormat="1" ht="11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2:24" s="8" customFormat="1" ht="11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2:24" s="8" customFormat="1" ht="11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2:24" s="8" customFormat="1" ht="11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2:24" s="8" customFormat="1" ht="11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2:24" s="8" customFormat="1" ht="11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2:24" s="8" customFormat="1" ht="11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2:24" s="8" customFormat="1" ht="11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2:24" s="8" customFormat="1" ht="11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2:24" s="8" customFormat="1" ht="11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2:24" s="8" customFormat="1" ht="11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2:24" s="8" customFormat="1" ht="11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2:24" s="8" customFormat="1" ht="11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2:24" s="8" customFormat="1" ht="11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2:24" s="8" customFormat="1" ht="11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2:24" s="8" customFormat="1" ht="11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2:24" s="8" customFormat="1" ht="11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2:24" s="8" customFormat="1" ht="11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2:24" s="8" customFormat="1" ht="11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2:24" s="8" customFormat="1" ht="11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2:24" s="8" customFormat="1" ht="11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2:24" s="8" customFormat="1" ht="11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2:24" s="8" customFormat="1" ht="11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2:24" s="8" customFormat="1" ht="11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2:24" s="8" customFormat="1" ht="11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2:24" s="8" customFormat="1" ht="11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2:24" s="8" customFormat="1" ht="11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2:24" s="8" customFormat="1" ht="11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2:24" s="8" customFormat="1" ht="11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2:24" s="8" customFormat="1" ht="11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2:24" s="8" customFormat="1" ht="11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2:24" s="8" customFormat="1" ht="11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2:24" s="8" customFormat="1" ht="11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2:24" s="8" customFormat="1" ht="11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2:24" s="8" customFormat="1" ht="11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2:24" s="8" customFormat="1" ht="11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2:24" s="8" customFormat="1" ht="11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2:24" s="8" customFormat="1" ht="11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2:24" s="8" customFormat="1" ht="11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2:24" s="8" customFormat="1" ht="11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2:24" s="8" customFormat="1" ht="11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2:24" s="8" customFormat="1" ht="11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2:24" s="8" customFormat="1" ht="11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2:24" s="8" customFormat="1" ht="11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2:24" s="8" customFormat="1" ht="11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2:24" s="8" customFormat="1" ht="11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2:24" s="8" customFormat="1" ht="11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2:24" s="8" customFormat="1" ht="11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2:24" s="8" customFormat="1" ht="11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2:24" s="8" customFormat="1" ht="11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2:24" s="8" customFormat="1" ht="11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2:24" s="8" customFormat="1" ht="11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2:24" s="8" customFormat="1" ht="11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2:24" s="8" customFormat="1" ht="11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2:24" s="8" customFormat="1" ht="11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2:24" s="8" customFormat="1" ht="11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2:24" s="8" customFormat="1" ht="11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2:24" s="8" customFormat="1" ht="11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2:24" s="8" customFormat="1" ht="11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2:24" s="8" customFormat="1" ht="11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2:24" s="8" customFormat="1" ht="11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2:24" s="8" customFormat="1" ht="11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2:24" s="8" customFormat="1" ht="11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2:24" s="8" customFormat="1" ht="11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2:24" s="8" customFormat="1" ht="11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2:24" s="8" customFormat="1" ht="11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2:24" s="8" customFormat="1" ht="11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2:24" s="8" customFormat="1" ht="11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2:24" s="8" customFormat="1" ht="11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2:24" s="8" customFormat="1" ht="11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2:24" s="8" customFormat="1" ht="11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2:24" s="8" customFormat="1" ht="11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2:24" s="8" customFormat="1" ht="11.2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2:24" s="8" customFormat="1" ht="11.2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2:24" s="8" customFormat="1" ht="11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2:24" s="8" customFormat="1" ht="11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2:24" s="8" customFormat="1" ht="11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2:24" s="8" customFormat="1" ht="11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2:24" s="8" customFormat="1" ht="11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2:24" s="8" customFormat="1" ht="11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2:24" s="8" customFormat="1" ht="11.2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2:24" s="8" customFormat="1" ht="11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2:24" s="8" customFormat="1" ht="11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2:24" s="8" customFormat="1" ht="11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2:24" s="8" customFormat="1" ht="11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2:24" s="8" customFormat="1" ht="11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2:24" s="8" customFormat="1" ht="11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2:24" s="8" customFormat="1" ht="11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2:24" s="8" customFormat="1" ht="11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2:24" s="8" customFormat="1" ht="11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2:24" s="8" customFormat="1" ht="11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2:24" s="8" customFormat="1" ht="11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2:24" s="8" customFormat="1" ht="11.2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2:24" s="8" customFormat="1" ht="11.2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2:24" s="8" customFormat="1" ht="11.2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2:24" s="8" customFormat="1" ht="11.2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2:24" s="8" customFormat="1" ht="11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2:24" s="8" customFormat="1" ht="11.2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2:24" s="8" customFormat="1" ht="11.2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2:24" s="8" customFormat="1" ht="11.2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2:24" s="8" customFormat="1" ht="11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2:24" s="8" customFormat="1" ht="11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2:24" s="8" customFormat="1" ht="11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2:24" s="8" customFormat="1" ht="11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2:24" s="8" customFormat="1" ht="11.2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2:24" s="8" customFormat="1" ht="11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2:24" s="8" customFormat="1" ht="11.2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2:24" s="8" customFormat="1" ht="11.2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2:24" s="8" customFormat="1" ht="11.2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2:24" s="8" customFormat="1" ht="11.2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2:24" s="8" customFormat="1" ht="11.2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2:24" s="8" customFormat="1" ht="11.2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2:24" s="8" customFormat="1" ht="11.2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2:24" s="8" customFormat="1" ht="11.2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2:24" s="8" customFormat="1" ht="11.2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2:24" s="8" customFormat="1" ht="11.2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2:24" s="8" customFormat="1" ht="11.2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2:24" s="8" customFormat="1" ht="11.2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2:24" s="8" customFormat="1" ht="11.2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2:24" s="8" customFormat="1" ht="11.2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2:24" s="8" customFormat="1" ht="11.2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2:24" s="8" customFormat="1" ht="11.2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2:24" s="8" customFormat="1" ht="11.2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2:24" s="8" customFormat="1" ht="11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2:24" s="8" customFormat="1" ht="11.2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2:24" s="8" customFormat="1" ht="11.2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2:24" s="8" customFormat="1" ht="11.2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2:24" s="8" customFormat="1" ht="11.2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2:24" s="8" customFormat="1" ht="11.2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2:24" s="8" customFormat="1" ht="11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2:24" s="8" customFormat="1" ht="11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2:24" s="8" customFormat="1" ht="11.2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2:24" s="8" customFormat="1" ht="11.2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2:24" s="8" customFormat="1" ht="11.2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2:24" s="8" customFormat="1" ht="11.2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2:24" s="8" customFormat="1" ht="11.2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2:24" s="8" customFormat="1" ht="11.2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2:24" s="8" customFormat="1" ht="11.2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2:24" s="8" customFormat="1" ht="11.2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2:24" s="8" customFormat="1" ht="11.2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2:24" s="8" customFormat="1" ht="11.2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2:24" s="8" customFormat="1" ht="11.2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2:24" s="8" customFormat="1" ht="11.2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2:24" s="8" customFormat="1" ht="11.2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2:24" s="8" customFormat="1" ht="11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2:24" s="8" customFormat="1" ht="11.2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2:24" s="8" customFormat="1" ht="11.2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2:24" s="8" customFormat="1" ht="11.2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2:24" s="8" customFormat="1" ht="11.2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2:24" s="8" customFormat="1" ht="11.2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2:24" s="8" customFormat="1" ht="11.2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2:24" s="8" customFormat="1" ht="11.2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2:24" s="8" customFormat="1" ht="11.2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2:24" s="8" customFormat="1" ht="11.2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2:24" s="8" customFormat="1" ht="11.2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2:24" s="8" customFormat="1" ht="11.2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2:24" s="8" customFormat="1" ht="11.2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2:24" s="8" customFormat="1" ht="11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2:24" s="8" customFormat="1" ht="11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2:24" s="8" customFormat="1" ht="11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2:24" s="8" customFormat="1" ht="11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2:24" s="8" customFormat="1" ht="11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2:24" s="8" customFormat="1" ht="11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2:24" s="8" customFormat="1" ht="11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2:24" s="8" customFormat="1" ht="11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2:24" s="8" customFormat="1" ht="11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2:24" s="8" customFormat="1" ht="11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2:24" s="8" customFormat="1" ht="11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2:24" s="8" customFormat="1" ht="11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2:24" s="8" customFormat="1" ht="11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2:24" s="8" customFormat="1" ht="11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2:24" s="8" customFormat="1" ht="11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2:24" s="8" customFormat="1" ht="11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2:24" s="8" customFormat="1" ht="11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2:24" s="8" customFormat="1" ht="11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2:24" s="8" customFormat="1" ht="11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2:24" s="8" customFormat="1" ht="11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2:24" s="8" customFormat="1" ht="11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2:24" s="8" customFormat="1" ht="11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2:24" s="8" customFormat="1" ht="11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2:24" s="8" customFormat="1" ht="11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2:24" s="8" customFormat="1" ht="11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2:24" s="8" customFormat="1" ht="11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2:24" s="8" customFormat="1" ht="11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2:24" s="8" customFormat="1" ht="11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2:24" s="8" customFormat="1" ht="11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2:24" s="8" customFormat="1" ht="11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2:24" s="8" customFormat="1" ht="11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2:24" s="8" customFormat="1" ht="11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2:24" s="8" customFormat="1" ht="11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2:24" s="8" customFormat="1" ht="11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2:24" s="8" customFormat="1" ht="11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2:24" s="8" customFormat="1" ht="11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2:24" s="8" customFormat="1" ht="11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2:24" s="8" customFormat="1" ht="11.2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2:24" s="8" customFormat="1" ht="11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2:24" s="8" customFormat="1" ht="11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2:24" s="8" customFormat="1" ht="11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2:24" s="8" customFormat="1" ht="11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2:24" s="8" customFormat="1" ht="11.2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2:24" s="8" customFormat="1" ht="11.2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2:24" s="8" customFormat="1" ht="11.2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2:24" s="8" customFormat="1" ht="11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2:24" s="8" customFormat="1" ht="11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2:24" s="8" customFormat="1" ht="11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2:24" s="8" customFormat="1" ht="11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2:24" s="8" customFormat="1" ht="11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2:24" s="8" customFormat="1" ht="11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2:24" s="8" customFormat="1" ht="11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2:24" s="8" customFormat="1" ht="11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2:24" s="8" customFormat="1" ht="11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2:24" s="8" customFormat="1" ht="11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2:24" s="8" customFormat="1" ht="11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2:24" s="8" customFormat="1" ht="11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2:24" s="8" customFormat="1" ht="11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2:24" s="8" customFormat="1" ht="11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2:24" s="8" customFormat="1" ht="11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2:24" s="8" customFormat="1" ht="11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2:24" s="8" customFormat="1" ht="11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2:24" s="8" customFormat="1" ht="11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2:24" s="8" customFormat="1" ht="11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2:24" s="8" customFormat="1" ht="11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2:24" s="8" customFormat="1" ht="11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2:24" s="8" customFormat="1" ht="11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2:24" s="8" customFormat="1" ht="11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2:24" s="8" customFormat="1" ht="11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2:24" s="8" customFormat="1" ht="11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2:24" s="8" customFormat="1" ht="11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2:24" s="8" customFormat="1" ht="11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2:24" s="8" customFormat="1" ht="11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2:24" s="8" customFormat="1" ht="11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2:24" s="8" customFormat="1" ht="11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2:24" s="8" customFormat="1" ht="11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2:24" s="8" customFormat="1" ht="11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2:24" s="8" customFormat="1" ht="11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2:24" s="8" customFormat="1" ht="11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2:24" s="8" customFormat="1" ht="11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2:24" s="8" customFormat="1" ht="11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2:24" s="8" customFormat="1" ht="11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2:24" s="8" customFormat="1" ht="11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2:24" s="8" customFormat="1" ht="11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2:24" s="8" customFormat="1" ht="11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2:24" s="8" customFormat="1" ht="11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2:24" s="8" customFormat="1" ht="11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2:24" s="8" customFormat="1" ht="11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2:24" s="8" customFormat="1" ht="11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2:24" s="8" customFormat="1" ht="11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2:24" s="8" customFormat="1" ht="11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2:24" s="8" customFormat="1" ht="11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2:24" s="8" customFormat="1" ht="11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2:24" s="8" customFormat="1" ht="11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2:24" s="8" customFormat="1" ht="11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2:24" s="8" customFormat="1" ht="11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2:24" s="8" customFormat="1" ht="11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2:24" s="8" customFormat="1" ht="11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2:24" s="8" customFormat="1" ht="11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2:24" s="8" customFormat="1" ht="11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2:24" s="8" customFormat="1" ht="11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2:24" s="8" customFormat="1" ht="11.2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2:24" s="8" customFormat="1" ht="11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2:24" s="8" customFormat="1" ht="11.2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2:24" s="8" customFormat="1" ht="11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2:24" s="8" customFormat="1" ht="11.2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2:24" s="8" customFormat="1" ht="11.2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2:24" s="8" customFormat="1" ht="11.2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2:24" s="8" customFormat="1" ht="11.2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2:24" s="8" customFormat="1" ht="11.2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2:24" s="8" customFormat="1" ht="11.2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2:24" s="8" customFormat="1" ht="11.2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2:24" s="8" customFormat="1" ht="11.2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2:24" s="8" customFormat="1" ht="11.2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2:24" s="8" customFormat="1" ht="11.2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2:24" s="8" customFormat="1" ht="11.2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2:24" s="8" customFormat="1" ht="11.2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2:24" s="8" customFormat="1" ht="11.2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2:24" s="8" customFormat="1" ht="11.2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2:24" s="8" customFormat="1" ht="11.2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2:24" s="8" customFormat="1" ht="11.2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2:24" s="8" customFormat="1" ht="11.2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2:24" s="8" customFormat="1" ht="11.2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2:24" s="8" customFormat="1" ht="11.2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2:24" s="8" customFormat="1" ht="11.2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2:24" s="8" customFormat="1" ht="11.2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2:24" s="8" customFormat="1" ht="11.2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2:24" s="8" customFormat="1" ht="11.2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2:24" s="8" customFormat="1" ht="11.2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2:24" s="8" customFormat="1" ht="11.2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2:24" s="8" customFormat="1" ht="11.2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2:24" s="8" customFormat="1" ht="11.2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2:24" s="8" customFormat="1" ht="11.2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2:24" s="8" customFormat="1" ht="11.2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2:24" s="8" customFormat="1" ht="11.2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2:24" s="8" customFormat="1" ht="11.2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2:24" s="8" customFormat="1" ht="11.2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2:24" s="8" customFormat="1" ht="11.2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2:24" s="8" customFormat="1" ht="11.2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2:24" s="8" customFormat="1" ht="11.2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2:24" s="8" customFormat="1" ht="11.2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2:24" s="8" customFormat="1" ht="11.2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2:24" s="8" customFormat="1" ht="11.2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2:24" s="8" customFormat="1" ht="11.2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2:24" s="8" customFormat="1" ht="11.2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2:24" s="8" customFormat="1" ht="11.2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2:24" s="8" customFormat="1" ht="11.2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2:24" s="8" customFormat="1" ht="11.2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2:24" s="8" customFormat="1" ht="11.2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2:24" s="8" customFormat="1" ht="11.2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2:24" s="8" customFormat="1" ht="11.2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2:24" s="8" customFormat="1" ht="11.2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2:24" s="8" customFormat="1" ht="11.2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2:24" s="8" customFormat="1" ht="11.2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2:24" s="8" customFormat="1" ht="11.2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2:24" s="8" customFormat="1" ht="11.2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2:24" s="8" customFormat="1" ht="11.2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2:24" s="8" customFormat="1" ht="11.2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2:24" s="8" customFormat="1" ht="11.2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2:24" s="8" customFormat="1" ht="11.2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2:24" s="8" customFormat="1" ht="11.2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2:24" s="8" customFormat="1" ht="11.2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2:24" s="8" customFormat="1" ht="11.2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2:24" s="8" customFormat="1" ht="11.2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2:24" s="8" customFormat="1" ht="11.2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2:24" s="8" customFormat="1" ht="11.2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2:24" s="8" customFormat="1" ht="11.2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2:24" s="8" customFormat="1" ht="11.2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2:24" s="8" customFormat="1" ht="11.2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2:24" s="8" customFormat="1" ht="11.2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2:24" s="8" customFormat="1" ht="11.2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2:24" s="8" customFormat="1" ht="11.2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2:24" s="8" customFormat="1" ht="11.2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2:24" s="8" customFormat="1" ht="11.2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2:24" s="8" customFormat="1" ht="11.2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2:24" s="8" customFormat="1" ht="11.2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2:24" s="8" customFormat="1" ht="11.2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2:24" s="8" customFormat="1" ht="11.2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2:24" s="8" customFormat="1" ht="11.2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2:24" s="8" customFormat="1" ht="11.2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2:24" s="8" customFormat="1" ht="11.2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2:24" s="8" customFormat="1" ht="11.2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2:24" s="8" customFormat="1" ht="11.2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2:24" s="8" customFormat="1" ht="11.2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2:24" s="8" customFormat="1" ht="11.2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2:24" s="8" customFormat="1" ht="11.2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2:24" s="8" customFormat="1" ht="11.2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2:24" s="8" customFormat="1" ht="11.2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2:24" s="8" customFormat="1" ht="11.2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2:24" s="8" customFormat="1" ht="11.2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2:24" s="8" customFormat="1" ht="11.2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2:24" s="8" customFormat="1" ht="11.2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2:24" s="8" customFormat="1" ht="11.2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2:24" s="8" customFormat="1" ht="11.2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2:24" s="8" customFormat="1" ht="11.2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2:24" s="8" customFormat="1" ht="11.2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2:24" s="8" customFormat="1" ht="11.2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2:24" s="8" customFormat="1" ht="11.2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2:24" s="8" customFormat="1" ht="11.2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2:24" s="8" customFormat="1" ht="11.2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2:24" s="8" customFormat="1" ht="11.2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2:24" s="8" customFormat="1" ht="11.2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2:24" s="8" customFormat="1" ht="11.2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2:24" s="8" customFormat="1" ht="11.2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2:24" s="8" customFormat="1" ht="11.2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2:24" s="8" customFormat="1" ht="11.2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2:24" s="8" customFormat="1" ht="11.2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2:24" s="8" customFormat="1" ht="11.2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2:24" s="8" customFormat="1" ht="11.2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2:24" s="8" customFormat="1" ht="11.2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2:24" s="8" customFormat="1" ht="11.2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2:24" s="8" customFormat="1" ht="11.2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2:24" s="8" customFormat="1" ht="11.2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2:24" s="8" customFormat="1" ht="11.2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2:24" s="8" customFormat="1" ht="11.2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2:24" s="8" customFormat="1" ht="11.2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2:24" s="8" customFormat="1" ht="11.2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2:24" s="8" customFormat="1" ht="11.2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2:24" s="8" customFormat="1" ht="11.2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2:24" s="8" customFormat="1" ht="11.2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2:24" s="8" customFormat="1" ht="11.2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2:24" s="8" customFormat="1" ht="11.2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2:24" s="8" customFormat="1" ht="11.2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2:24" s="8" customFormat="1" ht="11.2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2:24" s="8" customFormat="1" ht="11.2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2:24" s="8" customFormat="1" ht="11.2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2:24" s="8" customFormat="1" ht="11.2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2:24" s="8" customFormat="1" ht="11.2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2:24" s="8" customFormat="1" ht="11.2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2:24" s="8" customFormat="1" ht="11.2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2:24" s="8" customFormat="1" ht="11.2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2:24" s="8" customFormat="1" ht="11.2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2:24" s="8" customFormat="1" ht="11.2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2:24" s="8" customFormat="1" ht="11.2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2:24" s="8" customFormat="1" ht="11.2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2:24" s="8" customFormat="1" ht="11.2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2:24" s="8" customFormat="1" ht="11.2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2:24" s="8" customFormat="1" ht="11.2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2:24" s="8" customFormat="1" ht="11.2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2:24" s="8" customFormat="1" ht="11.2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2:24" s="8" customFormat="1" ht="11.2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2:24" s="8" customFormat="1" ht="11.2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2:24" s="8" customFormat="1" ht="11.2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2:24" s="8" customFormat="1" ht="11.2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2:24" s="8" customFormat="1" ht="11.2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2:24" s="8" customFormat="1" ht="11.2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2:24" s="8" customFormat="1" ht="11.2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2:24" s="8" customFormat="1" ht="11.2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2:24" s="8" customFormat="1" ht="11.2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2:24" s="8" customFormat="1" ht="11.2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2:24" s="8" customFormat="1" ht="11.2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2:24" s="8" customFormat="1" ht="11.2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2:24" s="8" customFormat="1" ht="11.2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2:24" s="8" customFormat="1" ht="11.2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2:24" s="8" customFormat="1" ht="11.2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2:24" s="8" customFormat="1" ht="11.2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2:24" s="8" customFormat="1" ht="11.2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2:24" s="8" customFormat="1" ht="11.2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2:24" s="8" customFormat="1" ht="11.2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2:24" s="8" customFormat="1" ht="11.2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2:24" s="8" customFormat="1" ht="11.2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2:24" s="8" customFormat="1" ht="11.2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2:24" s="8" customFormat="1" ht="11.2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2:24" s="8" customFormat="1" ht="11.2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2:24" s="8" customFormat="1" ht="11.2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2:24" s="8" customFormat="1" ht="11.2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2:24" s="8" customFormat="1" ht="11.2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2:24" s="8" customFormat="1" ht="11.2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2:24" s="8" customFormat="1" ht="11.2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2:24" s="8" customFormat="1" ht="11.2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2:24" s="8" customFormat="1" ht="11.2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2:24" s="8" customFormat="1" ht="11.2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2:24" s="8" customFormat="1" ht="11.2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2:24" s="8" customFormat="1" ht="11.2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2:24" s="8" customFormat="1" ht="11.2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2:24" s="8" customFormat="1" ht="11.2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2:24" s="8" customFormat="1" ht="11.2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2:24" s="8" customFormat="1" ht="11.2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2:24" s="8" customFormat="1" ht="11.2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2:24" s="8" customFormat="1" ht="11.2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2:24" s="8" customFormat="1" ht="11.2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2:24" s="8" customFormat="1" ht="11.2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2:24" s="8" customFormat="1" ht="11.2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2:24" s="8" customFormat="1" ht="11.2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2:24" s="8" customFormat="1" ht="11.2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2:24" s="8" customFormat="1" ht="11.2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2:24" s="8" customFormat="1" ht="11.2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2:24" s="8" customFormat="1" ht="11.2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2:24" s="8" customFormat="1" ht="11.2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2:24" s="8" customFormat="1" ht="11.2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2:24" s="8" customFormat="1" ht="11.2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2:24" s="8" customFormat="1" ht="11.2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2:24" s="8" customFormat="1" ht="11.2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2:24" s="8" customFormat="1" ht="11.2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2:24" s="8" customFormat="1" ht="11.2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2:24" s="8" customFormat="1" ht="11.2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2:24" s="8" customFormat="1" ht="11.2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2:24" s="8" customFormat="1" ht="11.2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2:24" s="8" customFormat="1" ht="11.2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2:24" s="8" customFormat="1" ht="11.2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2:24" s="8" customFormat="1" ht="11.2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2:24" s="8" customFormat="1" ht="11.2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2:24" s="8" customFormat="1" ht="11.2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2:24" s="8" customFormat="1" ht="11.2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2:24" s="8" customFormat="1" ht="11.2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2:24" s="8" customFormat="1" ht="11.2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2:24" s="8" customFormat="1" ht="11.2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2:24" s="8" customFormat="1" ht="11.2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2:24" s="8" customFormat="1" ht="11.2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2:24" s="8" customFormat="1" ht="11.2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2:24" s="8" customFormat="1" ht="11.2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2:24" s="8" customFormat="1" ht="11.2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2:24" s="8" customFormat="1" ht="11.2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2:24" s="8" customFormat="1" ht="11.2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2:24" s="8" customFormat="1" ht="11.2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2:24" s="8" customFormat="1" ht="11.2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2:24" s="8" customFormat="1" ht="11.2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2:24" s="8" customFormat="1" ht="11.2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2:24" s="8" customFormat="1" ht="11.2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2:24" s="8" customFormat="1" ht="11.2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2:24" s="8" customFormat="1" ht="11.2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2:24" s="8" customFormat="1" ht="11.2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2:24" s="8" customFormat="1" ht="11.2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2:24" s="8" customFormat="1" ht="11.2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2:24" s="8" customFormat="1" ht="11.2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2:24" s="8" customFormat="1" ht="11.2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2:24" s="8" customFormat="1" ht="11.2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2:24" s="8" customFormat="1" ht="11.2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2:24" s="8" customFormat="1" ht="11.2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2:24" s="8" customFormat="1" ht="11.2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2:24" s="8" customFormat="1" ht="11.2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2:24" s="8" customFormat="1" ht="11.2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2:24" s="8" customFormat="1" ht="11.2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2:24" s="8" customFormat="1" ht="11.2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2:24" s="8" customFormat="1" ht="11.2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2:24" s="8" customFormat="1" ht="11.2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2:24" s="8" customFormat="1" ht="11.2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2:24" s="8" customFormat="1" ht="11.2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2:24" s="8" customFormat="1" ht="11.2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2:24" s="8" customFormat="1" ht="11.2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2:24" s="8" customFormat="1" ht="11.2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2:24" s="8" customFormat="1" ht="11.2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2:24" s="8" customFormat="1" ht="11.2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</sheetData>
  <sheetProtection/>
  <printOptions/>
  <pageMargins left="0.32" right="0.22" top="0.33" bottom="0.26" header="0.21" footer="0.16"/>
  <pageSetup horizontalDpi="600" verticalDpi="600" orientation="landscape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C6" sqref="C6"/>
    </sheetView>
  </sheetViews>
  <sheetFormatPr defaultColWidth="9.140625" defaultRowHeight="12.75"/>
  <cols>
    <col min="1" max="1" width="4.57421875" style="0" customWidth="1"/>
    <col min="2" max="2" width="15.00390625" style="0" customWidth="1"/>
    <col min="3" max="3" width="8.57421875" style="0" customWidth="1"/>
    <col min="4" max="4" width="6.57421875" style="0" customWidth="1"/>
    <col min="5" max="5" width="13.28125" style="3" customWidth="1"/>
    <col min="6" max="6" width="11.28125" style="0" customWidth="1"/>
    <col min="7" max="7" width="11.421875" style="0" customWidth="1"/>
    <col min="8" max="8" width="11.28125" style="0" customWidth="1"/>
    <col min="9" max="9" width="11.00390625" style="0" customWidth="1"/>
  </cols>
  <sheetData>
    <row r="1" ht="18">
      <c r="A1" s="2" t="s">
        <v>97</v>
      </c>
    </row>
    <row r="3" spans="1:5" ht="12.75">
      <c r="A3" s="1" t="s">
        <v>98</v>
      </c>
      <c r="E3" s="19">
        <f>+'Dev Budget'!J46</f>
        <v>0</v>
      </c>
    </row>
    <row r="4" ht="12.75">
      <c r="A4" s="1"/>
    </row>
    <row r="5" spans="1:6" ht="12.75">
      <c r="A5" s="1"/>
      <c r="C5" s="5" t="s">
        <v>103</v>
      </c>
      <c r="D5" s="5" t="s">
        <v>104</v>
      </c>
      <c r="E5" s="20" t="s">
        <v>105</v>
      </c>
      <c r="F5" s="5" t="s">
        <v>160</v>
      </c>
    </row>
    <row r="6" spans="2:6" ht="12.75">
      <c r="B6" t="s">
        <v>99</v>
      </c>
      <c r="C6" s="66"/>
      <c r="D6" s="66"/>
      <c r="E6" s="67"/>
      <c r="F6" s="66"/>
    </row>
    <row r="7" spans="2:6" ht="12.75">
      <c r="B7" t="s">
        <v>100</v>
      </c>
      <c r="C7" s="66"/>
      <c r="D7" s="66"/>
      <c r="E7" s="67"/>
      <c r="F7" s="68"/>
    </row>
    <row r="8" spans="2:6" ht="12.75">
      <c r="B8" t="s">
        <v>101</v>
      </c>
      <c r="C8" s="66"/>
      <c r="D8" s="66"/>
      <c r="E8" s="67"/>
      <c r="F8" s="66"/>
    </row>
    <row r="9" spans="2:6" ht="12.75">
      <c r="B9" t="s">
        <v>102</v>
      </c>
      <c r="C9" s="66"/>
      <c r="D9" s="66"/>
      <c r="E9" s="67"/>
      <c r="F9" s="66"/>
    </row>
    <row r="10" spans="4:5" ht="12.75">
      <c r="D10" s="4" t="s">
        <v>106</v>
      </c>
      <c r="E10" s="19">
        <f>+E3-E6-E7-E8-E9</f>
        <v>0</v>
      </c>
    </row>
    <row r="12" ht="12.75">
      <c r="A12" s="1" t="s">
        <v>107</v>
      </c>
    </row>
    <row r="13" spans="5:9" ht="12.75">
      <c r="E13" s="25" t="s">
        <v>38</v>
      </c>
      <c r="F13" s="4" t="s">
        <v>39</v>
      </c>
      <c r="G13" s="4" t="s">
        <v>40</v>
      </c>
      <c r="H13" s="4" t="s">
        <v>41</v>
      </c>
      <c r="I13" s="4" t="s">
        <v>42</v>
      </c>
    </row>
    <row r="14" spans="2:9" ht="12.75">
      <c r="B14" t="s">
        <v>108</v>
      </c>
      <c r="E14" s="3">
        <f>+ProForma!B7+ProForma!B9</f>
        <v>0</v>
      </c>
      <c r="F14" s="3">
        <f>+ProForma!C7+ProForma!C9</f>
        <v>0</v>
      </c>
      <c r="G14" s="3">
        <f>+ProForma!D7+ProForma!D9</f>
        <v>0</v>
      </c>
      <c r="H14" s="3">
        <f>+ProForma!E7+ProForma!E9</f>
        <v>0</v>
      </c>
      <c r="I14" s="3">
        <f>+ProForma!F7+ProForma!F9</f>
        <v>0</v>
      </c>
    </row>
    <row r="15" spans="2:9" ht="12.75">
      <c r="B15" t="s">
        <v>125</v>
      </c>
      <c r="E15" s="3">
        <f>SUM(ProForma!B12:ProForma!B14)</f>
        <v>0</v>
      </c>
      <c r="F15" s="3">
        <f>SUM(ProForma!C12:ProForma!C14)</f>
        <v>0</v>
      </c>
      <c r="G15" s="3">
        <f>SUM(ProForma!D12:ProForma!D14)</f>
        <v>0</v>
      </c>
      <c r="H15" s="3">
        <f>SUM(ProForma!E12:ProForma!E14)</f>
        <v>0</v>
      </c>
      <c r="I15" s="3">
        <f>SUM(ProForma!F12:ProForma!F14)</f>
        <v>0</v>
      </c>
    </row>
    <row r="16" spans="2:9" ht="12.75">
      <c r="B16" t="s">
        <v>109</v>
      </c>
      <c r="E16" s="3">
        <f>+ProForma!B8+ProForma!B10</f>
        <v>0</v>
      </c>
      <c r="F16" s="3">
        <f>+ProForma!C8+ProForma!C10</f>
        <v>0</v>
      </c>
      <c r="G16" s="3">
        <f>+ProForma!D8+ProForma!D10</f>
        <v>0</v>
      </c>
      <c r="H16" s="3">
        <f>+ProForma!E8+ProForma!E10</f>
        <v>0</v>
      </c>
      <c r="I16" s="3">
        <f>+ProForma!F8+ProForma!F10</f>
        <v>0</v>
      </c>
    </row>
    <row r="17" spans="2:9" ht="12.75">
      <c r="B17" s="22" t="s">
        <v>110</v>
      </c>
      <c r="E17" s="3">
        <f>+E14+E15-E16</f>
        <v>0</v>
      </c>
      <c r="F17" s="3">
        <f>+F14+F15-F16</f>
        <v>0</v>
      </c>
      <c r="G17" s="3">
        <f>+G14+G15-G16</f>
        <v>0</v>
      </c>
      <c r="H17" s="3">
        <f>+H14+H15-H16</f>
        <v>0</v>
      </c>
      <c r="I17" s="3">
        <f>+I14+I15-I16</f>
        <v>0</v>
      </c>
    </row>
    <row r="18" spans="6:9" ht="12.75">
      <c r="F18" s="3"/>
      <c r="G18" s="3"/>
      <c r="H18" s="3"/>
      <c r="I18" s="3"/>
    </row>
    <row r="19" spans="2:9" ht="12.75">
      <c r="B19" t="s">
        <v>112</v>
      </c>
      <c r="E19" s="3">
        <f>+ProForma!B39-E20</f>
        <v>0</v>
      </c>
      <c r="F19" s="3">
        <f>+ProForma!C39-F20</f>
        <v>0</v>
      </c>
      <c r="G19" s="3">
        <f>+ProForma!D39-G20</f>
        <v>0</v>
      </c>
      <c r="H19" s="3">
        <f>+ProForma!E39-H20</f>
        <v>0</v>
      </c>
      <c r="I19" s="3">
        <f>+ProForma!F39-I20</f>
        <v>0</v>
      </c>
    </row>
    <row r="20" spans="2:9" ht="12.75">
      <c r="B20" t="s">
        <v>111</v>
      </c>
      <c r="E20" s="3">
        <f>+ProForma!B27</f>
        <v>0</v>
      </c>
      <c r="F20" s="3">
        <f>+ProForma!C27</f>
        <v>0</v>
      </c>
      <c r="G20" s="3">
        <f>+ProForma!D27</f>
        <v>0</v>
      </c>
      <c r="H20" s="3">
        <f>+ProForma!E27</f>
        <v>0</v>
      </c>
      <c r="I20" s="3">
        <f>+ProForma!F27</f>
        <v>0</v>
      </c>
    </row>
    <row r="21" spans="2:9" ht="12.75">
      <c r="B21" t="s">
        <v>113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2:9" ht="12.75">
      <c r="B22" s="21" t="s">
        <v>114</v>
      </c>
      <c r="E22" s="3">
        <f>+E17-E19-E20-E21</f>
        <v>0</v>
      </c>
      <c r="F22" s="3">
        <f>+F17-F19-F20-F21</f>
        <v>0</v>
      </c>
      <c r="G22" s="3">
        <f>+G17-G19-G20-G21</f>
        <v>0</v>
      </c>
      <c r="H22" s="3">
        <f>+H17-H19-H20-H21</f>
        <v>0</v>
      </c>
      <c r="I22" s="3">
        <f>+I17-I19-I20-I21</f>
        <v>0</v>
      </c>
    </row>
    <row r="24" ht="12.75">
      <c r="A24" s="1" t="s">
        <v>115</v>
      </c>
    </row>
    <row r="26" spans="2:9" ht="12.75">
      <c r="B26" t="s">
        <v>117</v>
      </c>
      <c r="E26" s="3">
        <f>+E22</f>
        <v>0</v>
      </c>
      <c r="F26" s="3">
        <f>+F22</f>
        <v>0</v>
      </c>
      <c r="G26" s="3">
        <f>+G22</f>
        <v>0</v>
      </c>
      <c r="H26" s="3">
        <f>+H22</f>
        <v>0</v>
      </c>
      <c r="I26" s="3">
        <f>+I22</f>
        <v>0</v>
      </c>
    </row>
    <row r="27" spans="2:9" ht="12.75">
      <c r="B27" t="s">
        <v>118</v>
      </c>
      <c r="E27" s="3">
        <f>+ProForma!B42</f>
        <v>0</v>
      </c>
      <c r="F27" s="3">
        <f>+ProForma!C42</f>
        <v>0</v>
      </c>
      <c r="G27" s="3">
        <f>+ProForma!D42</f>
        <v>0</v>
      </c>
      <c r="H27" s="3">
        <f>+ProForma!E42</f>
        <v>0</v>
      </c>
      <c r="I27" s="3">
        <f>+ProForma!F42</f>
        <v>0</v>
      </c>
    </row>
    <row r="28" spans="2:9" ht="12.75">
      <c r="B28" t="s">
        <v>119</v>
      </c>
      <c r="E28" s="3">
        <f>+ProForma!B43</f>
        <v>0</v>
      </c>
      <c r="F28" s="3">
        <f>+ProForma!C43</f>
        <v>0</v>
      </c>
      <c r="G28" s="3">
        <f>+ProForma!D43</f>
        <v>0</v>
      </c>
      <c r="H28" s="3">
        <f>+ProForma!E43</f>
        <v>0</v>
      </c>
      <c r="I28" s="3">
        <f>+ProForma!F43</f>
        <v>0</v>
      </c>
    </row>
    <row r="29" spans="2:9" ht="12.75">
      <c r="B29" t="s">
        <v>120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2:9" ht="12.75">
      <c r="B30" t="s">
        <v>121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2:9" ht="12.75">
      <c r="B31" s="21" t="s">
        <v>122</v>
      </c>
      <c r="E31" s="3">
        <f>+E26-E27-E28-E29-E30</f>
        <v>0</v>
      </c>
      <c r="F31" s="3">
        <f>+F26-F27-F28-F29-F30</f>
        <v>0</v>
      </c>
      <c r="G31" s="3">
        <f>+G26-G27-G28-G29-G30</f>
        <v>0</v>
      </c>
      <c r="H31" s="3">
        <f>+H26-H27-H28-H29-H30</f>
        <v>0</v>
      </c>
      <c r="I31" s="3">
        <f>+I26-I27-I28-I29-I30</f>
        <v>0</v>
      </c>
    </row>
    <row r="32" spans="6:9" ht="12.75">
      <c r="F32" s="3"/>
      <c r="G32" s="3"/>
      <c r="H32" s="3"/>
      <c r="I32" s="3"/>
    </row>
    <row r="33" spans="2:9" ht="12.75">
      <c r="B33" t="s">
        <v>122</v>
      </c>
      <c r="E33" s="3">
        <f>+E31</f>
        <v>0</v>
      </c>
      <c r="F33" s="3">
        <f>+F31</f>
        <v>0</v>
      </c>
      <c r="G33" s="3">
        <f>+G31</f>
        <v>0</v>
      </c>
      <c r="H33" s="3">
        <f>+H31</f>
        <v>0</v>
      </c>
      <c r="I33" s="3">
        <f>+I31</f>
        <v>0</v>
      </c>
    </row>
    <row r="34" spans="2:9" ht="12.75">
      <c r="B34" t="s">
        <v>123</v>
      </c>
      <c r="E34" s="3">
        <f>SUM('Dev Budget'!B46:G46)</f>
        <v>0</v>
      </c>
      <c r="F34" s="3">
        <f>SUM('Dev Budget'!$B$46:$G$46)</f>
        <v>0</v>
      </c>
      <c r="G34" s="3">
        <f>SUM('Dev Budget'!$B$46:$G$46)</f>
        <v>0</v>
      </c>
      <c r="H34" s="3">
        <f>SUM('Dev Budget'!$B$46:$G$46)</f>
        <v>0</v>
      </c>
      <c r="I34" s="3">
        <f>SUM('Dev Budget'!$B$46:$G$46)</f>
        <v>0</v>
      </c>
    </row>
    <row r="35" spans="2:9" ht="12.75">
      <c r="B35" t="s">
        <v>126</v>
      </c>
      <c r="E35" s="23" t="e">
        <f>+E33/E34</f>
        <v>#DIV/0!</v>
      </c>
      <c r="F35" s="23" t="e">
        <f>+F33/F34</f>
        <v>#DIV/0!</v>
      </c>
      <c r="G35" s="23" t="e">
        <f>+G33/G34</f>
        <v>#DIV/0!</v>
      </c>
      <c r="H35" s="23" t="e">
        <f>+H33/H34</f>
        <v>#DIV/0!</v>
      </c>
      <c r="I35" s="23" t="e">
        <f>+I33/I34</f>
        <v>#DIV/0!</v>
      </c>
    </row>
    <row r="36" spans="6:9" ht="12.75">
      <c r="F36" s="3"/>
      <c r="G36" s="3"/>
      <c r="H36" s="3"/>
      <c r="I36" s="3"/>
    </row>
    <row r="37" spans="1:9" ht="12.75">
      <c r="A37" s="1" t="s">
        <v>124</v>
      </c>
      <c r="F37" s="3"/>
      <c r="G37" s="3"/>
      <c r="H37" s="3"/>
      <c r="I37" s="3"/>
    </row>
    <row r="38" spans="2:9" ht="12.75">
      <c r="B38" t="s">
        <v>122</v>
      </c>
      <c r="E38" s="3">
        <f>+E31</f>
        <v>0</v>
      </c>
      <c r="F38" s="3">
        <f>+F31</f>
        <v>0</v>
      </c>
      <c r="G38" s="3">
        <f>+G31</f>
        <v>0</v>
      </c>
      <c r="H38" s="3">
        <f>+H31</f>
        <v>0</v>
      </c>
      <c r="I38" s="3">
        <f>+I31</f>
        <v>0</v>
      </c>
    </row>
    <row r="39" spans="2:9" ht="12.75">
      <c r="B39" t="s">
        <v>127</v>
      </c>
      <c r="E39" s="3">
        <f>+E3</f>
        <v>0</v>
      </c>
      <c r="F39" s="3">
        <f>+E3</f>
        <v>0</v>
      </c>
      <c r="G39" s="3">
        <f>+E3</f>
        <v>0</v>
      </c>
      <c r="H39" s="3">
        <f>+E3</f>
        <v>0</v>
      </c>
      <c r="I39" s="3">
        <f>+E3</f>
        <v>0</v>
      </c>
    </row>
    <row r="40" spans="2:9" ht="12.75">
      <c r="B40" t="s">
        <v>128</v>
      </c>
      <c r="E40" s="23" t="e">
        <f>+E38/E39</f>
        <v>#DIV/0!</v>
      </c>
      <c r="F40" s="23" t="e">
        <f>+F38/F39</f>
        <v>#DIV/0!</v>
      </c>
      <c r="G40" s="23" t="e">
        <f>+G38/G39</f>
        <v>#DIV/0!</v>
      </c>
      <c r="H40" s="23" t="e">
        <f>+H38/H39</f>
        <v>#DIV/0!</v>
      </c>
      <c r="I40" s="23" t="e">
        <f>+I38/I39</f>
        <v>#DIV/0!</v>
      </c>
    </row>
    <row r="41" spans="6:9" ht="12.75">
      <c r="F41" s="3"/>
      <c r="G41" s="3"/>
      <c r="H41" s="3"/>
      <c r="I41" s="3"/>
    </row>
    <row r="42" spans="1:9" ht="12.75">
      <c r="A42" s="1" t="s">
        <v>129</v>
      </c>
      <c r="F42" s="3"/>
      <c r="G42" s="3"/>
      <c r="H42" s="3"/>
      <c r="I42" s="3"/>
    </row>
    <row r="43" spans="2:9" ht="12.75">
      <c r="B43" t="s">
        <v>116</v>
      </c>
      <c r="E43" s="3">
        <f>+E22</f>
        <v>0</v>
      </c>
      <c r="F43" s="3">
        <f>+F22</f>
        <v>0</v>
      </c>
      <c r="G43" s="3">
        <f>+G22</f>
        <v>0</v>
      </c>
      <c r="H43" s="3">
        <f>+H22</f>
        <v>0</v>
      </c>
      <c r="I43" s="3">
        <f>+I22</f>
        <v>0</v>
      </c>
    </row>
    <row r="44" spans="2:9" ht="12.75">
      <c r="B44" t="s">
        <v>130</v>
      </c>
      <c r="E44" s="3">
        <f>SUM(E27:E30)</f>
        <v>0</v>
      </c>
      <c r="F44" s="3">
        <f>SUM(F27:F30)</f>
        <v>0</v>
      </c>
      <c r="G44" s="3">
        <f>SUM(G27:G30)</f>
        <v>0</v>
      </c>
      <c r="H44" s="3">
        <f>SUM(H27:H30)</f>
        <v>0</v>
      </c>
      <c r="I44" s="3">
        <f>SUM(I27:I30)</f>
        <v>0</v>
      </c>
    </row>
    <row r="45" spans="2:9" ht="12.75">
      <c r="B45" s="21" t="s">
        <v>131</v>
      </c>
      <c r="E45" s="24" t="e">
        <f>+E43/E44</f>
        <v>#DIV/0!</v>
      </c>
      <c r="F45" s="24" t="e">
        <f>+F43/F44</f>
        <v>#DIV/0!</v>
      </c>
      <c r="G45" s="24" t="e">
        <f>+G43/G44</f>
        <v>#DIV/0!</v>
      </c>
      <c r="H45" s="24" t="e">
        <f>+H43/H44</f>
        <v>#DIV/0!</v>
      </c>
      <c r="I45" s="24" t="e">
        <f>+I43/I44</f>
        <v>#DIV/0!</v>
      </c>
    </row>
  </sheetData>
  <sheetProtection/>
  <printOptions/>
  <pageMargins left="0.57" right="0.5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Thomasson</dc:creator>
  <cp:keywords/>
  <dc:description/>
  <cp:lastModifiedBy>Jasmine Markusen</cp:lastModifiedBy>
  <cp:lastPrinted>2004-03-15T18:45:38Z</cp:lastPrinted>
  <dcterms:created xsi:type="dcterms:W3CDTF">2004-01-26T19:09:01Z</dcterms:created>
  <dcterms:modified xsi:type="dcterms:W3CDTF">2017-08-30T15:50:29Z</dcterms:modified>
  <cp:category/>
  <cp:version/>
  <cp:contentType/>
  <cp:contentStatus/>
</cp:coreProperties>
</file>